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f367028\Desktop\"/>
    </mc:Choice>
  </mc:AlternateContent>
  <workbookProtection workbookPassword="C823" lockStructure="1"/>
  <bookViews>
    <workbookView xWindow="0" yWindow="0" windowWidth="23040" windowHeight="9105" tabRatio="752"/>
  </bookViews>
  <sheets>
    <sheet name="Execution Identifier" sheetId="7" r:id="rId1"/>
    <sheet name="mapping" sheetId="9" state="hidden" r:id="rId2"/>
    <sheet name="Execution Logic Tree" sheetId="8" state="hidden" r:id="rId3"/>
    <sheet name="Pricing Calculator" sheetId="1" state="hidden" r:id="rId4"/>
    <sheet name="Data Validation Input" sheetId="2" state="hidden" r:id="rId5"/>
    <sheet name="Term &amp; IO" sheetId="6" state="hidden" r:id="rId6"/>
    <sheet name="Buy-Up Tables" sheetId="3" state="hidden" r:id="rId7"/>
    <sheet name="Market Table" sheetId="4" state="hidden" r:id="rId8"/>
  </sheets>
  <definedNames>
    <definedName name="Buy_Up1">'Buy-Up Tables'!$B$7:$D$15</definedName>
    <definedName name="Buy_Up2">'Buy-Up Tables'!$F$7:$H$15</definedName>
    <definedName name="Buy_Up3">'Buy-Up Tables'!$J$7:$L$15</definedName>
    <definedName name="Fifteen_Yr">'Term &amp; IO'!$D$2:$D$4</definedName>
    <definedName name="Loan_Amount">'Pricing Calculator'!$J$13</definedName>
    <definedName name="other_1">'Execution Identifier'!$M$50</definedName>
    <definedName name="other_2">'Execution Identifier'!$M$51</definedName>
    <definedName name="other_3">'Execution Identifier'!$M$52</definedName>
    <definedName name="_xlnm.Print_Area" localSheetId="0">'Execution Identifier'!$A$1:$O$65</definedName>
    <definedName name="_xlnm.Print_Area" localSheetId="3">'Pricing Calculator'!$A$1:$R$54</definedName>
    <definedName name="Reg_1">'Execution Identifier'!$M$44</definedName>
    <definedName name="Reg_2">'Execution Identifier'!$M$45</definedName>
    <definedName name="Reg_3">'Execution Identifier'!$M$46</definedName>
    <definedName name="Seven_Yr">'Term &amp; IO'!$B$2:$B$2</definedName>
    <definedName name="sub_1">'Execution Identifier'!$M$31</definedName>
    <definedName name="sub_2">'Execution Identifier'!$M$32</definedName>
    <definedName name="sub_3">'Execution Identifier'!$M$33</definedName>
    <definedName name="TAHX_1" localSheetId="0">'Execution Identifier'!$M$25</definedName>
    <definedName name="TAHX_2">'Execution Identifier'!$M$26</definedName>
    <definedName name="TAHX_3">'Execution Identifier'!$M$27</definedName>
    <definedName name="tax_1">'Execution Identifier'!$M$37</definedName>
    <definedName name="tax_2">'Execution Identifier'!$M$38</definedName>
    <definedName name="tax_3">'Execution Identifier'!$M$39</definedName>
    <definedName name="tax_4">'Execution Identifier'!$M$40</definedName>
    <definedName name="Ten_Yr">'Term &amp; IO'!$C$2:$C$3</definedName>
    <definedName name="Term">'Term &amp; IO'!$A$2:$A$4</definedName>
    <definedName name="Total_Units">'Pricing Calculator'!$O$15</definedName>
    <definedName name="VLI_Units">'Pricing Calculator'!$O$16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7" l="1"/>
  <c r="O17" i="1"/>
  <c r="J23" i="1"/>
  <c r="J41" i="1"/>
  <c r="K14" i="3"/>
  <c r="L14" i="3"/>
  <c r="K9" i="3"/>
  <c r="K10" i="3"/>
  <c r="L10" i="3"/>
  <c r="K11" i="3"/>
  <c r="L11" i="3"/>
  <c r="K12" i="3"/>
  <c r="L12" i="3"/>
  <c r="K13" i="3"/>
  <c r="K15" i="3"/>
  <c r="L15" i="3"/>
  <c r="K8" i="3"/>
  <c r="L8" i="3"/>
  <c r="K7" i="3"/>
  <c r="L7" i="3"/>
  <c r="L13" i="3"/>
  <c r="L9" i="3"/>
  <c r="G9" i="3"/>
  <c r="H9" i="3"/>
  <c r="G10" i="3"/>
  <c r="H10" i="3"/>
  <c r="G11" i="3"/>
  <c r="H11" i="3"/>
  <c r="G12" i="3"/>
  <c r="G13" i="3"/>
  <c r="H13" i="3"/>
  <c r="G14" i="3"/>
  <c r="G15" i="3"/>
  <c r="H15" i="3"/>
  <c r="G8" i="3"/>
  <c r="H8" i="3"/>
  <c r="H12" i="3"/>
  <c r="G7" i="3"/>
  <c r="H7" i="3"/>
  <c r="H14" i="3"/>
  <c r="D14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C15" i="3"/>
  <c r="D15" i="3"/>
  <c r="C7" i="3"/>
  <c r="D7" i="3"/>
  <c r="J18" i="1"/>
  <c r="J42" i="1"/>
  <c r="J34" i="1"/>
  <c r="J37" i="1"/>
  <c r="J40" i="1"/>
  <c r="J10" i="1"/>
</calcChain>
</file>

<file path=xl/comments1.xml><?xml version="1.0" encoding="utf-8"?>
<comments xmlns="http://schemas.openxmlformats.org/spreadsheetml/2006/main">
  <authors>
    <author>Rincavage, Karl Francis</author>
  </authors>
  <commentList>
    <comment ref="J33" authorId="0" shapeId="0">
      <text>
        <r>
          <rPr>
            <b/>
            <sz val="9"/>
            <color indexed="81"/>
            <rFont val="Tahoma"/>
            <family val="2"/>
          </rPr>
          <t>Rincavage, Karl Francis:</t>
        </r>
        <r>
          <rPr>
            <sz val="9"/>
            <color indexed="81"/>
            <rFont val="Tahoma"/>
            <family val="2"/>
          </rPr>
          <t xml:space="preserve">
Kevin/I&amp;A to build grid that auto populates based on variables listed above.</t>
        </r>
      </text>
    </comment>
  </commentList>
</comments>
</file>

<file path=xl/sharedStrings.xml><?xml version="1.0" encoding="utf-8"?>
<sst xmlns="http://schemas.openxmlformats.org/spreadsheetml/2006/main" count="365" uniqueCount="283">
  <si>
    <t>TAH Express Pricing Grid</t>
  </si>
  <si>
    <t>Property Name:</t>
  </si>
  <si>
    <t>State:</t>
  </si>
  <si>
    <t>City:</t>
  </si>
  <si>
    <t>Alabama</t>
  </si>
  <si>
    <t>Alaska</t>
  </si>
  <si>
    <t>Arkansas</t>
  </si>
  <si>
    <t>Arizona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</si>
  <si>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</si>
  <si>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</si>
  <si>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</si>
  <si>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</si>
  <si>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</si>
  <si>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</si>
  <si>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</si>
  <si>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</si>
  <si>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</si>
  <si>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</si>
  <si>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</si>
  <si>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</si>
  <si>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</si>
  <si>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</si>
  <si>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</si>
  <si>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</si>
  <si>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</si>
  <si>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</si>
  <si>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</si>
  <si>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</si>
  <si>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</si>
  <si>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</si>
  <si>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</si>
  <si>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</si>
  <si>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</si>
  <si>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</si>
  <si>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</si>
  <si>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</si>
  <si>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</si>
  <si>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</si>
  <si>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</si>
  <si>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</si>
  <si>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</si>
  <si>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</si>
  <si>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</si>
  <si>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</si>
  <si>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</si>
  <si>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</si>
  <si>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</si>
  <si>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</si>
  <si>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</si>
  <si>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</si>
  <si>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</si>
  <si>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</si>
  <si>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</si>
  <si>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</si>
  <si>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Loan Details</t>
  </si>
  <si>
    <t>Proceeds</t>
  </si>
  <si>
    <t>Acquisition/Refinance</t>
  </si>
  <si>
    <t>Loan Type</t>
  </si>
  <si>
    <t>Total Buy-up/Premium</t>
  </si>
  <si>
    <t>Seller's Portion of Buy-up/Premium</t>
  </si>
  <si>
    <t>Prepayment Option</t>
  </si>
  <si>
    <t>DCR</t>
  </si>
  <si>
    <t>LTV</t>
  </si>
  <si>
    <t>I/O Term (Years)</t>
  </si>
  <si>
    <t>Date Priced:</t>
  </si>
  <si>
    <t>State</t>
  </si>
  <si>
    <t>Buy-up Request</t>
  </si>
  <si>
    <t xml:space="preserve"> &lt;-- Condition based on loan term</t>
  </si>
  <si>
    <t>Market Tier</t>
  </si>
  <si>
    <t>County:</t>
  </si>
  <si>
    <t>Acquisition</t>
  </si>
  <si>
    <t>Affordability Considerations</t>
  </si>
  <si>
    <t>Percent LIHTC</t>
  </si>
  <si>
    <t>Benefit Year(s) Remaining</t>
  </si>
  <si>
    <t>Percent Section 8</t>
  </si>
  <si>
    <t>Ground Lease</t>
  </si>
  <si>
    <t>&lt;40%</t>
  </si>
  <si>
    <t>&lt;7</t>
  </si>
  <si>
    <t>Subordinate</t>
  </si>
  <si>
    <t>Soft</t>
  </si>
  <si>
    <t>Hard</t>
  </si>
  <si>
    <t>Index Rate</t>
  </si>
  <si>
    <t>Premium in Servicing Spreads</t>
  </si>
  <si>
    <t>% of Premium to Seller</t>
  </si>
  <si>
    <t>Total Cash from Premium</t>
  </si>
  <si>
    <t>Seller Comp in Cash from Premium</t>
  </si>
  <si>
    <t>Pricing Calculation - Loan Submission Template (LST) &amp; OUS Entries</t>
  </si>
  <si>
    <t>Seller Servicer</t>
  </si>
  <si>
    <t>Seller Servicer:</t>
  </si>
  <si>
    <t>KeyBank</t>
  </si>
  <si>
    <t>Berkeley Point Capital</t>
  </si>
  <si>
    <t>Capital One Multifamily Finance</t>
  </si>
  <si>
    <t>Berkadia Commercial Mortgage</t>
  </si>
  <si>
    <t>Bellwether Real Estate Capital</t>
  </si>
  <si>
    <t>CBRE Capital Markets</t>
  </si>
  <si>
    <t>Citibank N.A.</t>
  </si>
  <si>
    <t>Greystone Servicing</t>
  </si>
  <si>
    <t>Hunt Mortgage Partners</t>
  </si>
  <si>
    <t xml:space="preserve">Jones Lang LaSalle </t>
  </si>
  <si>
    <t>&lt;$3MM</t>
  </si>
  <si>
    <t>100% of premium to the Seler</t>
  </si>
  <si>
    <t>$3MM - $5MM</t>
  </si>
  <si>
    <t>The amount of premium over 1.50% is split 50/50 between Seller Servicer and Freddie Mac</t>
  </si>
  <si>
    <t>&gt;$5MM</t>
  </si>
  <si>
    <t>The amount of premium over 1.25% is split 50/50 between Seller Servicer and Freddie Mac</t>
  </si>
  <si>
    <t>Insert Comments Here:</t>
  </si>
  <si>
    <t>Interest Type</t>
  </si>
  <si>
    <t>Fixed</t>
  </si>
  <si>
    <t>DSCR</t>
  </si>
  <si>
    <t>1.25x - 1.29x</t>
  </si>
  <si>
    <t>1.20x - 1.249x</t>
  </si>
  <si>
    <t>1.25x - 1.299x</t>
  </si>
  <si>
    <t>1.30x - 1.349x</t>
  </si>
  <si>
    <t>1.35x - 1.399x</t>
  </si>
  <si>
    <t>1.40x - 1.449x</t>
  </si>
  <si>
    <t>1.45x - 1.499x</t>
  </si>
  <si>
    <t>1.50x - 1.549x</t>
  </si>
  <si>
    <t>1.55x - 1.599x</t>
  </si>
  <si>
    <t>1.60x - 1.649x</t>
  </si>
  <si>
    <t>1.65x - 1.699x</t>
  </si>
  <si>
    <t>1.70x - 1.749x</t>
  </si>
  <si>
    <t>1.75x - 1.999x</t>
  </si>
  <si>
    <t>&gt;=2.00x</t>
  </si>
  <si>
    <t>&lt;=50%</t>
  </si>
  <si>
    <t>50.01% - 55%</t>
  </si>
  <si>
    <t>55.01% - 60%</t>
  </si>
  <si>
    <t>N/A</t>
  </si>
  <si>
    <t>60.01% - 65%</t>
  </si>
  <si>
    <t>65.01% - 70%</t>
  </si>
  <si>
    <t>70.01% - 75%</t>
  </si>
  <si>
    <t>75.01% - 80%</t>
  </si>
  <si>
    <r>
      <t>Servicing Fee</t>
    </r>
    <r>
      <rPr>
        <vertAlign val="superscript"/>
        <sz val="11"/>
        <color theme="1"/>
        <rFont val="Calibri"/>
        <family val="2"/>
        <scheme val="minor"/>
      </rPr>
      <t>1</t>
    </r>
  </si>
  <si>
    <t>Notes:</t>
  </si>
  <si>
    <t>1. Servicing Fee includes both conventional and enhanced fees. Please contact your Freddie Mac Relationship Manager to adjust</t>
  </si>
  <si>
    <t>Total Premium</t>
  </si>
  <si>
    <t>Portion to Seller</t>
  </si>
  <si>
    <t>Portion to FM</t>
  </si>
  <si>
    <t>$1MM - $3MM</t>
  </si>
  <si>
    <t>Term List</t>
  </si>
  <si>
    <t>7YR</t>
  </si>
  <si>
    <t>10YR</t>
  </si>
  <si>
    <t>15YR</t>
  </si>
  <si>
    <t>1YR</t>
  </si>
  <si>
    <t>2YR</t>
  </si>
  <si>
    <t>3YR</t>
  </si>
  <si>
    <t>VLI Bonus</t>
  </si>
  <si>
    <t>Total Units</t>
  </si>
  <si>
    <t>Freddie Mac Net Spread</t>
  </si>
  <si>
    <r>
      <t>Underwritten Note Rate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</si>
  <si>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3. Please contact your Freddie Mac Relationship Manager with any additional questions</t>
  </si>
  <si>
    <t>2. Use Note Rate for LST/OUS Submission</t>
  </si>
  <si>
    <t>&lt;-- Standard VLI Bonus Eligibility</t>
  </si>
  <si>
    <t>Subordinate Financing</t>
  </si>
  <si>
    <t>Servicing Fee</t>
  </si>
  <si>
    <t>VLI Units</t>
  </si>
  <si>
    <t>Version 1.0</t>
  </si>
  <si>
    <t>ABC Property</t>
  </si>
  <si>
    <t>Baltimore</t>
  </si>
  <si>
    <t>Baltimore City</t>
  </si>
  <si>
    <t xml:space="preserve">&lt;-- Condition based on County? </t>
  </si>
  <si>
    <t>VLI Rules:</t>
  </si>
  <si>
    <t>1) 0 - 99 units: 50% or min 50</t>
  </si>
  <si>
    <t>2) 100+: 25% and min 50</t>
  </si>
  <si>
    <t>Yes</t>
  </si>
  <si>
    <t>&lt;--- New section for Origination Fee requirements</t>
  </si>
  <si>
    <t>Determination</t>
  </si>
  <si>
    <t>Tax Abatement (if applicable)</t>
  </si>
  <si>
    <t>Subordinate Financing (if applicable)</t>
  </si>
  <si>
    <t>Is the tax abatement/exemption on the pre-approved Freddie Mac list?</t>
  </si>
  <si>
    <t>Other</t>
  </si>
  <si>
    <t>Is the borrower willing to accept standardized loan documents without negotiation?</t>
  </si>
  <si>
    <t>Will the sub-lender execute the standard Subordination Agreement?</t>
  </si>
  <si>
    <t>Will single-counsel be used?</t>
  </si>
  <si>
    <t>Is the subordinate debt provider a government entity, CDFI, or nonprofit, not affiliated w/ Borrower?</t>
  </si>
  <si>
    <t>Mortgage Basics</t>
  </si>
  <si>
    <t>Eligible properties will be stabilized, have a loan amount under $10 million, be 100% uncapped, and have one or more of the following affordable characteristics:</t>
  </si>
  <si>
    <t>TAH Cash Execution Identifier</t>
  </si>
  <si>
    <t>3) 9% LIHTC Properties in Year 11 of their compliance period</t>
  </si>
  <si>
    <t>(Insert City Name)</t>
  </si>
  <si>
    <t>(Insert County Name)</t>
  </si>
  <si>
    <t>(Select State)</t>
  </si>
  <si>
    <t>(Insert Property Name)</t>
  </si>
  <si>
    <t>(Select Seller/Servicer)</t>
  </si>
  <si>
    <t>Seller/Servicer:</t>
  </si>
  <si>
    <t>All specialty TAH products (bridge loans, value-add, lease-up, 4% LIHTC, unfunded forwards, preservation rehab, etc.) are excluded from the TAH Express program.</t>
  </si>
  <si>
    <t>Approved Tax Abatements</t>
  </si>
  <si>
    <t>AZ-Statute Section 42-11107</t>
  </si>
  <si>
    <t xml:space="preserve">CA- Welfare Exemption Conditions </t>
  </si>
  <si>
    <t>CT - Town of Manchester, Chapter 285, Article III, Sections 285-30-285-31</t>
  </si>
  <si>
    <t>DC - Section 6-204</t>
  </si>
  <si>
    <t>FL - Affordable Housing Property Exemption</t>
  </si>
  <si>
    <t>FL - Chapter 196.1975</t>
  </si>
  <si>
    <t>GA - Code 8-3-3 and 8-3-8</t>
  </si>
  <si>
    <t>HI - Section 8-10.020 and Section 8-10.21</t>
  </si>
  <si>
    <t>IL - Cook County Class 9 Incentive Program, RE Taxation Section 74-31</t>
  </si>
  <si>
    <t xml:space="preserve">IL - Illinois Tax Increment Allocation Redevelopment Act </t>
  </si>
  <si>
    <t>IN - Enterprise Zone Investment Deduction (Code Section 6-1.1-45-9)</t>
  </si>
  <si>
    <t>IA - City of Ames' University Area Urban Revitalization Program</t>
  </si>
  <si>
    <t xml:space="preserve">IA - Plan 4A, City of Des Moines Urban Revitalization Program </t>
  </si>
  <si>
    <t>LA - Tax Abatement for Corporations performing public function</t>
  </si>
  <si>
    <t>MD - Maryland Tax Code - Property Section 7-506.1, Article - Tax - Property</t>
  </si>
  <si>
    <t xml:space="preserve">MI - Michigan Exemption from ad valorem property taxes </t>
  </si>
  <si>
    <t>MI - Senior and Disabled Non Profit Housing Exemption</t>
  </si>
  <si>
    <t xml:space="preserve">MN - Statue 469.001 for redevelopment projects </t>
  </si>
  <si>
    <t>MN - Statutes 273.128, subdivision 25</t>
  </si>
  <si>
    <t xml:space="preserve">MO - City of St. Louis Land Clearance for Redevelopment Authority for blighted areas </t>
  </si>
  <si>
    <t>MO - City of Kansas City, Chapter 353 R.S. Mo</t>
  </si>
  <si>
    <t>NV - NRS 361.082</t>
  </si>
  <si>
    <t>NJ - Redevelopment and Housing Law (N.J.S.A. 40:A 12A-1)</t>
  </si>
  <si>
    <t>NJ - Long Term Tax Exemption Law (N.J.S.A 40A:20-1)</t>
  </si>
  <si>
    <t>NJ - 5 year Exemption Law (N.J.S,A, 40A:21-1)</t>
  </si>
  <si>
    <t>NY - New York City 421a Conditions</t>
  </si>
  <si>
    <t xml:space="preserve">NY - New York City J 51 Conditions </t>
  </si>
  <si>
    <t xml:space="preserve">NY - New York City - 489 </t>
  </si>
  <si>
    <t>NY - Real Property Tax Abatement for Historic Properties Sec 444a</t>
  </si>
  <si>
    <t xml:space="preserve">NY - PILOT lease agreements for Federal Housing Projects </t>
  </si>
  <si>
    <t>NY - New York City 420c</t>
  </si>
  <si>
    <t>NY - New York City 421g</t>
  </si>
  <si>
    <t>NY - New York City 577</t>
  </si>
  <si>
    <t xml:space="preserve">OH - Columbus Downtown Community Reinvestment Area Agreement </t>
  </si>
  <si>
    <t xml:space="preserve">OH - Community Reinvestment Area Program </t>
  </si>
  <si>
    <t xml:space="preserve">OR - Nonprofit Housing &amp; Care to Elderly </t>
  </si>
  <si>
    <t xml:space="preserve">OR - Rev. Statutes Section 307.112 </t>
  </si>
  <si>
    <t>OR - Rev. Statutes Section 307.600</t>
  </si>
  <si>
    <t xml:space="preserve">OR - Revised Statue 397.540-.548 and Portland City Code Section 3.101, et. Seq. </t>
  </si>
  <si>
    <t>SC - Section 12-37-220(B)(11)(e)</t>
  </si>
  <si>
    <t xml:space="preserve">TX - Texas City of Dallas Historic Property </t>
  </si>
  <si>
    <t xml:space="preserve">TX - City of Dallas In-Town Housing </t>
  </si>
  <si>
    <t>TX - City of Dallas Reinvestment Zone</t>
  </si>
  <si>
    <t xml:space="preserve">TX - Dallas Unified School District </t>
  </si>
  <si>
    <t xml:space="preserve">TX - Dallas County Utility and Reclamation District </t>
  </si>
  <si>
    <t xml:space="preserve">TX - City of Forth Worth Tax Abatement </t>
  </si>
  <si>
    <t>TX - Tarrant County Tax Abatement</t>
  </si>
  <si>
    <t xml:space="preserve">TX - City of Balch Springs Resolution </t>
  </si>
  <si>
    <t xml:space="preserve">TX - Exemption for CHDO </t>
  </si>
  <si>
    <t xml:space="preserve">TX - Exemption for entities providing housing to Low Income individuals </t>
  </si>
  <si>
    <t xml:space="preserve">VA - Section 58.1-3606 of VA code </t>
  </si>
  <si>
    <t xml:space="preserve">WA - Exemption for new and rehabilitated multiple dwellings in urban centers </t>
  </si>
  <si>
    <t xml:space="preserve">WA - Ownership with Non-Profit status </t>
  </si>
  <si>
    <t xml:space="preserve">WA - RCW 84.36.041 Home for the Aging </t>
  </si>
  <si>
    <t>WA - Revised Code of Washington Chapter 84/26</t>
  </si>
  <si>
    <t>WI - State Statute Sect. 70.11</t>
  </si>
  <si>
    <t>Unsubordinated</t>
  </si>
  <si>
    <t xml:space="preserve">MD - Maryland Housing and Community Development Law Article 12, subtitle 1 </t>
  </si>
  <si>
    <t>NJ - Development and Renewal and Rehabilitation Projects Act (55:14K-37)</t>
  </si>
  <si>
    <t>NY - New York Tax Exemption Sec. 102(5), 103, 120a, 122, &amp; 125a</t>
  </si>
  <si>
    <t xml:space="preserve">TX - Exemption to properties owned by political subdivision of the State of Texas </t>
  </si>
  <si>
    <t>(Select Tax Abatement)</t>
  </si>
  <si>
    <t xml:space="preserve">Is the tax abatement the California Welfare Exemption? </t>
  </si>
  <si>
    <t>Input</t>
  </si>
  <si>
    <t>Output</t>
  </si>
  <si>
    <t>TAH Express</t>
  </si>
  <si>
    <t>YesYesYes</t>
  </si>
  <si>
    <t>YesN/AYes</t>
  </si>
  <si>
    <t>N/AN/AN/A</t>
  </si>
  <si>
    <t xml:space="preserve">Tax Abatement </t>
  </si>
  <si>
    <t>YesYesYesYes</t>
  </si>
  <si>
    <t>N/AN/AN/AN/A</t>
  </si>
  <si>
    <t>YesNoYesYes</t>
  </si>
  <si>
    <t>Regulatory Agreement</t>
  </si>
  <si>
    <t xml:space="preserve">Regulatory Agreement (if applicable) </t>
  </si>
  <si>
    <t>Does the regulatory agreement terminate upon foreclosure?</t>
  </si>
  <si>
    <t>YesN/AN/A</t>
  </si>
  <si>
    <t>No</t>
  </si>
  <si>
    <t>NoNoN/A</t>
  </si>
  <si>
    <t>NoYesYes</t>
  </si>
  <si>
    <t>1) Long Term Section 8 HAP Contract</t>
  </si>
  <si>
    <t>2) Freddie Mac Approved Tax Abatement in Place at Closing (Exception: California Welfare Exemption)</t>
  </si>
  <si>
    <t>4) Regulatory Agreement(s) that imposes rent/income restrictions</t>
  </si>
  <si>
    <t xml:space="preserve">Is the subordinate debt soft?  Is debt service subject to cash flow availability? </t>
  </si>
  <si>
    <t>If LIHTC, is the property in year 11 or later?</t>
  </si>
  <si>
    <t>Is the mortgaged 100% uncapped?</t>
  </si>
  <si>
    <t>Will tax abatement/exemption be in-place at closing?</t>
  </si>
  <si>
    <t>Does the tax abatement/exemption meet or exceed the loan term without changes to annual cash flow?</t>
  </si>
  <si>
    <r>
      <t xml:space="preserve">If not, does the regulatory agreement include any of the following enforcement provisions?
     </t>
    </r>
    <r>
      <rPr>
        <sz val="11"/>
        <color theme="1"/>
        <rFont val="Calibri"/>
        <family val="2"/>
      </rPr>
      <t xml:space="preserve">•   </t>
    </r>
    <r>
      <rPr>
        <sz val="11"/>
        <color theme="1"/>
        <rFont val="Calibri"/>
        <family val="2"/>
        <scheme val="minor"/>
      </rPr>
      <t>Forfeiture of any rental income and/or reserves held in escrow by the regulatory agreement agency
     •   The right of the regulatory agreement agency to seize rents
     •   The right of the regulatory agreement agency or any other entity to assume management of 
           the property or to sublet units</t>
    </r>
  </si>
  <si>
    <t>If yes, will the regulatory agreement agency execute an unmodified Subordination Agreement for Regulatory Agreement – Governmental Entity?</t>
  </si>
  <si>
    <t>If there is a ground lease, is it subordinated to the mortgage?</t>
  </si>
  <si>
    <t>1) Freddie Mac is not liable for any changes to the assumptions noted herein or Seller/Servicer misrepresenting deal characteristics.</t>
  </si>
  <si>
    <t>2) Please contact your Freddie Mac Relationship Manager for any questions concerning the determination.</t>
  </si>
  <si>
    <t>3) Express Legal checklist on targeted issues and subordinated ground leases is required.</t>
  </si>
  <si>
    <t>4) Other features not identified in this document may disqualify proposed mortgages from TAH Express at Freddie Mac's discretion.</t>
  </si>
  <si>
    <t xml:space="preserve">5) Properties with majority Section 8 Tenant Vouchers and a 3+ year tenancy history 
</t>
  </si>
  <si>
    <t>Does one or more of the following apply: 
     1) Long Term HAP Contract
     2) Freddie Mac approved Tax Abatement in place at closing or CA Welfare Exemption
     3) Regulatory Agreement that imposes rent/income restrictions
     4) Majority Section 8 Tenant Vouchers with a 3+ year tenancy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</si>
</sst>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0.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5" fillId="0" borderId="0" xfId="0" applyFont="1" applyBorder="1"/>
    <xf numFmtId="0" fontId="0" fillId="0" borderId="0" xfId="0" applyFill="1" applyBorder="1"/>
    <xf numFmtId="0" fontId="2" fillId="0" borderId="12" xfId="0" applyFont="1" applyBorder="1" applyAlignment="1">
      <alignment horizontal="center"/>
    </xf>
    <xf numFmtId="0" fontId="0" fillId="0" borderId="0" xfId="0" quotePrefix="1"/>
    <xf numFmtId="10" fontId="0" fillId="0" borderId="0" xfId="2" quotePrefix="1" applyNumberFormat="1" applyFont="1"/>
    <xf numFmtId="0" fontId="2" fillId="0" borderId="0" xfId="0" applyFont="1" applyFill="1" applyBorder="1"/>
    <xf numFmtId="0" fontId="7" fillId="0" borderId="0" xfId="0" applyFont="1" applyFill="1" applyBorder="1"/>
    <xf numFmtId="10" fontId="2" fillId="0" borderId="0" xfId="0" applyNumberFormat="1" applyFont="1" applyBorder="1"/>
    <xf numFmtId="165" fontId="0" fillId="0" borderId="0" xfId="0" applyNumberFormat="1" applyBorder="1"/>
    <xf numFmtId="10" fontId="2" fillId="2" borderId="2" xfId="0" applyNumberFormat="1" applyFont="1" applyFill="1" applyBorder="1"/>
    <xf numFmtId="0" fontId="2" fillId="2" borderId="4" xfId="0" applyFont="1" applyFill="1" applyBorder="1" applyAlignment="1">
      <alignment horizontal="center"/>
    </xf>
    <xf numFmtId="10" fontId="2" fillId="0" borderId="23" xfId="0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0" fontId="2" fillId="0" borderId="22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0" fillId="0" borderId="23" xfId="2" applyNumberFormat="1" applyFont="1" applyBorder="1" applyAlignment="1">
      <alignment horizontal="center"/>
    </xf>
    <xf numFmtId="165" fontId="0" fillId="0" borderId="22" xfId="2" applyNumberFormat="1" applyFont="1" applyBorder="1" applyAlignment="1">
      <alignment horizontal="center"/>
    </xf>
    <xf numFmtId="165" fontId="0" fillId="0" borderId="11" xfId="2" applyNumberFormat="1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3" borderId="8" xfId="0" applyNumberFormat="1" applyFill="1" applyBorder="1" applyAlignment="1">
      <alignment horizontal="center"/>
    </xf>
    <xf numFmtId="165" fontId="0" fillId="3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2" applyNumberFormat="1" applyFont="1"/>
    <xf numFmtId="0" fontId="0" fillId="0" borderId="21" xfId="0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indent="3"/>
    </xf>
    <xf numFmtId="0" fontId="0" fillId="0" borderId="0" xfId="0" applyAlignment="1">
      <alignment horizontal="left" vertical="top" wrapText="1" indent="3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Font="1" applyBorder="1" applyAlignment="1">
      <alignment horizontal="left"/>
    </xf>
    <xf numFmtId="0" fontId="2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Alignment="1">
      <alignment horizontal="left" vertical="top" wrapText="1" indent="3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0" fontId="3" fillId="0" borderId="2" xfId="2" applyNumberFormat="1" applyFont="1" applyBorder="1" applyAlignment="1">
      <alignment horizontal="right"/>
    </xf>
    <xf numFmtId="10" fontId="3" fillId="0" borderId="4" xfId="2" applyNumberFormat="1" applyFont="1" applyBorder="1" applyAlignment="1">
      <alignment horizontal="right"/>
    </xf>
    <xf numFmtId="0" fontId="0" fillId="0" borderId="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166" fontId="0" fillId="0" borderId="2" xfId="2" applyNumberFormat="1" applyFont="1" applyBorder="1" applyAlignment="1">
      <alignment horizontal="right"/>
    </xf>
    <xf numFmtId="166" fontId="0" fillId="0" borderId="4" xfId="2" applyNumberFormat="1" applyFon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0" fontId="4" fillId="0" borderId="1" xfId="0" applyFont="1" applyBorder="1" applyAlignment="1">
      <alignment horizontal="right"/>
    </xf>
    <xf numFmtId="165" fontId="0" fillId="0" borderId="1" xfId="2" quotePrefix="1" applyNumberFormat="1" applyFont="1" applyBorder="1" applyAlignment="1">
      <alignment horizontal="right"/>
    </xf>
    <xf numFmtId="165" fontId="0" fillId="0" borderId="1" xfId="2" applyNumberFormat="1" applyFont="1" applyBorder="1" applyAlignment="1">
      <alignment horizontal="right"/>
    </xf>
    <xf numFmtId="10" fontId="4" fillId="0" borderId="9" xfId="2" applyNumberFormat="1" applyFont="1" applyBorder="1" applyAlignment="1">
      <alignment horizontal="right"/>
    </xf>
    <xf numFmtId="10" fontId="4" fillId="0" borderId="10" xfId="2" applyNumberFormat="1" applyFont="1" applyBorder="1" applyAlignment="1">
      <alignment horizontal="right"/>
    </xf>
    <xf numFmtId="10" fontId="4" fillId="0" borderId="2" xfId="2" applyNumberFormat="1" applyFont="1" applyBorder="1" applyAlignment="1">
      <alignment horizontal="right"/>
    </xf>
    <xf numFmtId="10" fontId="4" fillId="0" borderId="4" xfId="2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5" fontId="4" fillId="0" borderId="1" xfId="2" applyNumberFormat="1" applyFont="1" applyBorder="1" applyAlignment="1">
      <alignment horizontal="right"/>
    </xf>
    <xf numFmtId="165" fontId="3" fillId="0" borderId="1" xfId="2" quotePrefix="1" applyNumberFormat="1" applyFont="1" applyBorder="1" applyAlignment="1">
      <alignment horizontal="right"/>
    </xf>
    <xf numFmtId="165" fontId="3" fillId="0" borderId="1" xfId="2" applyNumberFormat="1" applyFont="1" applyBorder="1" applyAlignment="1">
      <alignment horizontal="right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165" fontId="0" fillId="0" borderId="9" xfId="0" applyNumberFormat="1" applyFont="1" applyBorder="1" applyAlignment="1">
      <alignment horizontal="right"/>
    </xf>
    <xf numFmtId="165" fontId="0" fillId="0" borderId="10" xfId="0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5" fontId="4" fillId="0" borderId="2" xfId="2" applyNumberFormat="1" applyFont="1" applyBorder="1" applyAlignment="1">
      <alignment horizontal="right"/>
    </xf>
    <xf numFmtId="165" fontId="4" fillId="0" borderId="4" xfId="2" applyNumberFormat="1" applyFont="1" applyBorder="1" applyAlignment="1">
      <alignment horizontal="right"/>
    </xf>
    <xf numFmtId="165" fontId="2" fillId="0" borderId="2" xfId="2" applyNumberFormat="1" applyFont="1" applyBorder="1" applyAlignment="1">
      <alignment horizontal="right"/>
    </xf>
    <xf numFmtId="165" fontId="2" fillId="0" borderId="4" xfId="2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5324DE7-37E4-4774-8523-D58F2378558E}" type="doc">
      <dgm:prSet loTypeId="urn:microsoft.com/office/officeart/2005/8/layout/orgChart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57CA64BD-9C2F-45AF-A213-CFA6A77C2287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Execution: Express Logic Tree</a:t>
          </a:r>
        </a:p>
      </dgm:t>
    </dgm:pt>
    <dgm:pt modelId="{98D61F62-2B36-4F7B-9779-16753EF1D442}" type="parTrans" cxnId="{468D0C2E-BD46-4FF6-B9EC-47F180131451}">
      <dgm:prSet/>
      <dgm:spPr/>
      <dgm:t>
        <a:bodyPr/>
        <a:lstStyle/>
        <a:p>
          <a:endParaRPr lang="en-US"/>
        </a:p>
      </dgm:t>
    </dgm:pt>
    <dgm:pt modelId="{A767EFCB-9BE7-4443-8C4E-8BA6300778A6}" type="sibTrans" cxnId="{468D0C2E-BD46-4FF6-B9EC-47F180131451}">
      <dgm:prSet/>
      <dgm:spPr/>
      <dgm:t>
        <a:bodyPr/>
        <a:lstStyle/>
        <a:p>
          <a:endParaRPr lang="en-US"/>
        </a:p>
      </dgm:t>
    </dgm:pt>
    <dgm:pt modelId="{93BE1FF4-B355-43E2-97BE-7C4AA4B3B99D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Is there a LURA, HAP, or Tenant-Based Vouchers?</a:t>
          </a:r>
        </a:p>
      </dgm:t>
    </dgm:pt>
    <dgm:pt modelId="{269911C3-5EE1-4821-A835-B22E77CA3976}" type="parTrans" cxnId="{385F2715-1414-439B-96F1-43D27DBA10E3}">
      <dgm:prSet/>
      <dgm:spPr/>
      <dgm:t>
        <a:bodyPr/>
        <a:lstStyle/>
        <a:p>
          <a:endParaRPr lang="en-US"/>
        </a:p>
      </dgm:t>
    </dgm:pt>
    <dgm:pt modelId="{B1316433-4477-49BB-9CDC-B333EE76A759}" type="sibTrans" cxnId="{385F2715-1414-439B-96F1-43D27DBA10E3}">
      <dgm:prSet/>
      <dgm:spPr/>
      <dgm:t>
        <a:bodyPr/>
        <a:lstStyle/>
        <a:p>
          <a:endParaRPr lang="en-US"/>
        </a:p>
      </dgm:t>
    </dgm:pt>
    <dgm:pt modelId="{0527FE7E-9F8E-4E24-B713-71FB619C3935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"Yes"</a:t>
          </a:r>
        </a:p>
      </dgm:t>
    </dgm:pt>
    <dgm:pt modelId="{5012D1FB-BF47-4E1D-B711-E42DCA20D508}" type="parTrans" cxnId="{261227F9-89E5-430F-AB5C-BE4655CE0832}">
      <dgm:prSet/>
      <dgm:spPr/>
      <dgm:t>
        <a:bodyPr/>
        <a:lstStyle/>
        <a:p>
          <a:endParaRPr lang="en-US"/>
        </a:p>
      </dgm:t>
    </dgm:pt>
    <dgm:pt modelId="{A9F9E401-98BE-42F9-9C33-A42171292CEF}" type="sibTrans" cxnId="{261227F9-89E5-430F-AB5C-BE4655CE0832}">
      <dgm:prSet/>
      <dgm:spPr/>
      <dgm:t>
        <a:bodyPr/>
        <a:lstStyle/>
        <a:p>
          <a:endParaRPr lang="en-US"/>
        </a:p>
      </dgm:t>
    </dgm:pt>
    <dgm:pt modelId="{AAC0C0D3-7BAB-45A4-95DD-680489A529FD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Express</a:t>
          </a:r>
        </a:p>
      </dgm:t>
    </dgm:pt>
    <dgm:pt modelId="{0E6C766D-E8B5-44B7-9FB2-7C85BD4D2C6D}" type="parTrans" cxnId="{2AF646C9-581B-4C45-AB42-B78EE5C0767B}">
      <dgm:prSet/>
      <dgm:spPr/>
      <dgm:t>
        <a:bodyPr/>
        <a:lstStyle/>
        <a:p>
          <a:endParaRPr lang="en-US"/>
        </a:p>
      </dgm:t>
    </dgm:pt>
    <dgm:pt modelId="{105427E5-4E50-45A6-AC4F-5B0EE7D9569D}" type="sibTrans" cxnId="{2AF646C9-581B-4C45-AB42-B78EE5C0767B}">
      <dgm:prSet/>
      <dgm:spPr/>
      <dgm:t>
        <a:bodyPr/>
        <a:lstStyle/>
        <a:p>
          <a:endParaRPr lang="en-US"/>
        </a:p>
      </dgm:t>
    </dgm:pt>
    <dgm:pt modelId="{94E82D80-B902-4BFB-B93B-4BA58B10B284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"No"</a:t>
          </a:r>
        </a:p>
      </dgm:t>
    </dgm:pt>
    <dgm:pt modelId="{F01C9596-C0E0-49F2-B065-617BE953D09D}" type="parTrans" cxnId="{D4BADC81-2979-43A8-BB24-020601441CD0}">
      <dgm:prSet/>
      <dgm:spPr/>
      <dgm:t>
        <a:bodyPr/>
        <a:lstStyle/>
        <a:p>
          <a:endParaRPr lang="en-US"/>
        </a:p>
      </dgm:t>
    </dgm:pt>
    <dgm:pt modelId="{87B7B239-D4C1-4FB5-B4F4-A6A701F8CBB2}" type="sibTrans" cxnId="{D4BADC81-2979-43A8-BB24-020601441CD0}">
      <dgm:prSet/>
      <dgm:spPr/>
      <dgm:t>
        <a:bodyPr/>
        <a:lstStyle/>
        <a:p>
          <a:endParaRPr lang="en-US"/>
        </a:p>
      </dgm:t>
    </dgm:pt>
    <dgm:pt modelId="{8AB30470-BB64-4422-AA1B-C71DBFD5253F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Standard TAH</a:t>
          </a:r>
        </a:p>
      </dgm:t>
    </dgm:pt>
    <dgm:pt modelId="{8DEED44E-DA28-44A4-8F44-3372891F6A1B}" type="parTrans" cxnId="{5F2187CD-3653-4018-B718-9E09E799B1CD}">
      <dgm:prSet/>
      <dgm:spPr/>
      <dgm:t>
        <a:bodyPr/>
        <a:lstStyle/>
        <a:p>
          <a:endParaRPr lang="en-US"/>
        </a:p>
      </dgm:t>
    </dgm:pt>
    <dgm:pt modelId="{89589235-DF7D-4D51-A9E6-440B45F453B1}" type="sibTrans" cxnId="{5F2187CD-3653-4018-B718-9E09E799B1CD}">
      <dgm:prSet/>
      <dgm:spPr/>
      <dgm:t>
        <a:bodyPr/>
        <a:lstStyle/>
        <a:p>
          <a:endParaRPr lang="en-US"/>
        </a:p>
      </dgm:t>
    </dgm:pt>
    <dgm:pt modelId="{70DF2432-A879-468C-9495-8BB85218C4CE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Affordability:</a:t>
          </a:r>
        </a:p>
      </dgm:t>
    </dgm:pt>
    <dgm:pt modelId="{C72E3A35-B33E-49E7-AC6C-D6D5BA87ACB0}" type="parTrans" cxnId="{316BFA8B-99E0-4615-B11E-0713A8B47E17}">
      <dgm:prSet/>
      <dgm:spPr/>
      <dgm:t>
        <a:bodyPr/>
        <a:lstStyle/>
        <a:p>
          <a:endParaRPr lang="en-US"/>
        </a:p>
      </dgm:t>
    </dgm:pt>
    <dgm:pt modelId="{1C59619D-90FF-4BA5-B19C-C0FB37FBA1E5}" type="sibTrans" cxnId="{316BFA8B-99E0-4615-B11E-0713A8B47E17}">
      <dgm:prSet/>
      <dgm:spPr/>
      <dgm:t>
        <a:bodyPr/>
        <a:lstStyle/>
        <a:p>
          <a:endParaRPr lang="en-US"/>
        </a:p>
      </dgm:t>
    </dgm:pt>
    <dgm:pt modelId="{913B71C5-C8EE-4611-8947-401226A60F91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Is Property in Year 11 Compliance, or Later?</a:t>
          </a:r>
        </a:p>
      </dgm:t>
    </dgm:pt>
    <dgm:pt modelId="{4A760C7F-FA7F-4329-B54E-FA2615A1D232}" type="parTrans" cxnId="{DDC32DC6-E573-4939-8E5B-3CD441AEFC91}">
      <dgm:prSet/>
      <dgm:spPr/>
      <dgm:t>
        <a:bodyPr/>
        <a:lstStyle/>
        <a:p>
          <a:endParaRPr lang="en-US"/>
        </a:p>
      </dgm:t>
    </dgm:pt>
    <dgm:pt modelId="{4ADC258B-0CDB-4767-BD6C-1F3D3C1A7539}" type="sibTrans" cxnId="{DDC32DC6-E573-4939-8E5B-3CD441AEFC91}">
      <dgm:prSet/>
      <dgm:spPr/>
      <dgm:t>
        <a:bodyPr/>
        <a:lstStyle/>
        <a:p>
          <a:endParaRPr lang="en-US"/>
        </a:p>
      </dgm:t>
    </dgm:pt>
    <dgm:pt modelId="{9F6C0488-6E1B-4B0A-BA12-82C4B0501896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"Yes"</a:t>
          </a:r>
        </a:p>
      </dgm:t>
    </dgm:pt>
    <dgm:pt modelId="{0C8F394D-6E50-4DD6-83A5-657871FBDF1C}" type="parTrans" cxnId="{95B2D719-D09E-4CD7-AE3F-31BBC9448BAE}">
      <dgm:prSet/>
      <dgm:spPr/>
      <dgm:t>
        <a:bodyPr/>
        <a:lstStyle/>
        <a:p>
          <a:endParaRPr lang="en-US"/>
        </a:p>
      </dgm:t>
    </dgm:pt>
    <dgm:pt modelId="{068C6537-F913-427A-BBA4-148DB9465D84}" type="sibTrans" cxnId="{95B2D719-D09E-4CD7-AE3F-31BBC9448BAE}">
      <dgm:prSet/>
      <dgm:spPr/>
      <dgm:t>
        <a:bodyPr/>
        <a:lstStyle/>
        <a:p>
          <a:endParaRPr lang="en-US"/>
        </a:p>
      </dgm:t>
    </dgm:pt>
    <dgm:pt modelId="{63FA454A-48A0-4EA0-8339-5C78EA8387E4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Express</a:t>
          </a:r>
        </a:p>
      </dgm:t>
    </dgm:pt>
    <dgm:pt modelId="{5B1045D2-C4C6-475D-AEB6-3F76A0532EA5}" type="parTrans" cxnId="{4DDB0D43-FE11-49D4-90A9-1830DDD2A16C}">
      <dgm:prSet/>
      <dgm:spPr/>
      <dgm:t>
        <a:bodyPr/>
        <a:lstStyle/>
        <a:p>
          <a:endParaRPr lang="en-US"/>
        </a:p>
      </dgm:t>
    </dgm:pt>
    <dgm:pt modelId="{9B1C8880-C8E1-4CBF-AA44-6E8337B41EE2}" type="sibTrans" cxnId="{4DDB0D43-FE11-49D4-90A9-1830DDD2A16C}">
      <dgm:prSet/>
      <dgm:spPr/>
      <dgm:t>
        <a:bodyPr/>
        <a:lstStyle/>
        <a:p>
          <a:endParaRPr lang="en-US"/>
        </a:p>
      </dgm:t>
    </dgm:pt>
    <dgm:pt modelId="{2FB4B718-81C4-4C16-9347-9F9D9ADAF64B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"No"</a:t>
          </a:r>
        </a:p>
      </dgm:t>
    </dgm:pt>
    <dgm:pt modelId="{C2FEBB92-FB3C-4DE7-968B-F05328191092}" type="parTrans" cxnId="{05200F82-1A84-444A-8239-58C9C4074DE0}">
      <dgm:prSet/>
      <dgm:spPr/>
      <dgm:t>
        <a:bodyPr/>
        <a:lstStyle/>
        <a:p>
          <a:endParaRPr lang="en-US"/>
        </a:p>
      </dgm:t>
    </dgm:pt>
    <dgm:pt modelId="{F95AC85F-9E38-436E-AAD0-7F2E7F037005}" type="sibTrans" cxnId="{05200F82-1A84-444A-8239-58C9C4074DE0}">
      <dgm:prSet/>
      <dgm:spPr/>
      <dgm:t>
        <a:bodyPr/>
        <a:lstStyle/>
        <a:p>
          <a:endParaRPr lang="en-US"/>
        </a:p>
      </dgm:t>
    </dgm:pt>
    <dgm:pt modelId="{A1928E22-2867-48FE-A0E3-DED044229F3C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Standard TAH</a:t>
          </a:r>
        </a:p>
      </dgm:t>
    </dgm:pt>
    <dgm:pt modelId="{7FD96E5C-10BE-488E-8314-763E5180C420}" type="parTrans" cxnId="{DA093051-7ABB-41B3-B2C7-2484C7523007}">
      <dgm:prSet/>
      <dgm:spPr/>
      <dgm:t>
        <a:bodyPr/>
        <a:lstStyle/>
        <a:p>
          <a:endParaRPr lang="en-US"/>
        </a:p>
      </dgm:t>
    </dgm:pt>
    <dgm:pt modelId="{965719D3-BF24-41F9-AC9A-4E68A95F2ED6}" type="sibTrans" cxnId="{DA093051-7ABB-41B3-B2C7-2484C7523007}">
      <dgm:prSet/>
      <dgm:spPr/>
      <dgm:t>
        <a:bodyPr/>
        <a:lstStyle/>
        <a:p>
          <a:endParaRPr lang="en-US"/>
        </a:p>
      </dgm:t>
    </dgm:pt>
    <dgm:pt modelId="{CEB71489-3F5D-491C-A830-3F22EB88FC00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Is mortgage 100% uncapped?</a:t>
          </a:r>
        </a:p>
      </dgm:t>
    </dgm:pt>
    <dgm:pt modelId="{D6EA7994-69A3-4DDB-9679-1112C666E35F}" type="parTrans" cxnId="{0290D9F1-9598-4D19-9C83-625271DB0672}">
      <dgm:prSet/>
      <dgm:spPr/>
      <dgm:t>
        <a:bodyPr/>
        <a:lstStyle/>
        <a:p>
          <a:endParaRPr lang="en-US"/>
        </a:p>
      </dgm:t>
    </dgm:pt>
    <dgm:pt modelId="{4B439B33-206E-4291-8DF1-4761396AF528}" type="sibTrans" cxnId="{0290D9F1-9598-4D19-9C83-625271DB0672}">
      <dgm:prSet/>
      <dgm:spPr/>
      <dgm:t>
        <a:bodyPr/>
        <a:lstStyle/>
        <a:p>
          <a:endParaRPr lang="en-US"/>
        </a:p>
      </dgm:t>
    </dgm:pt>
    <dgm:pt modelId="{DDCDF819-262B-4B99-B21F-E85273132E8E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Subordinate Financing:</a:t>
          </a:r>
        </a:p>
      </dgm:t>
    </dgm:pt>
    <dgm:pt modelId="{7B9C6F5A-984F-46CC-8C5E-D78A0998FBDE}" type="parTrans" cxnId="{32D49520-313E-48A3-B29A-EFD5AD26B638}">
      <dgm:prSet/>
      <dgm:spPr/>
      <dgm:t>
        <a:bodyPr/>
        <a:lstStyle/>
        <a:p>
          <a:endParaRPr lang="en-US"/>
        </a:p>
      </dgm:t>
    </dgm:pt>
    <dgm:pt modelId="{7393BB7D-2550-4E99-BCA6-9192B0C97B58}" type="sibTrans" cxnId="{32D49520-313E-48A3-B29A-EFD5AD26B638}">
      <dgm:prSet/>
      <dgm:spPr/>
      <dgm:t>
        <a:bodyPr/>
        <a:lstStyle/>
        <a:p>
          <a:endParaRPr lang="en-US"/>
        </a:p>
      </dgm:t>
    </dgm:pt>
    <dgm:pt modelId="{F1717057-9C08-4715-B1A5-B4E3E94E7263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Provider a gov't entity, CDFI, nonprofit?</a:t>
          </a:r>
        </a:p>
      </dgm:t>
    </dgm:pt>
    <dgm:pt modelId="{19D581DA-C689-4297-9289-730929FE5798}" type="parTrans" cxnId="{86C4EEBC-40B6-429A-BA99-8DDB819C14FF}">
      <dgm:prSet/>
      <dgm:spPr/>
      <dgm:t>
        <a:bodyPr/>
        <a:lstStyle/>
        <a:p>
          <a:endParaRPr lang="en-US"/>
        </a:p>
      </dgm:t>
    </dgm:pt>
    <dgm:pt modelId="{504DC1DF-A865-40EE-9CA5-7B0C5A6D5C3E}" type="sibTrans" cxnId="{86C4EEBC-40B6-429A-BA99-8DDB819C14FF}">
      <dgm:prSet/>
      <dgm:spPr/>
      <dgm:t>
        <a:bodyPr/>
        <a:lstStyle/>
        <a:p>
          <a:endParaRPr lang="en-US"/>
        </a:p>
      </dgm:t>
    </dgm:pt>
    <dgm:pt modelId="{2AACD29F-00B3-4805-A18B-08D4DECD8519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"Yes"</a:t>
          </a:r>
        </a:p>
      </dgm:t>
    </dgm:pt>
    <dgm:pt modelId="{F626F648-DDA6-4F88-AB93-FCF85ACB098E}" type="parTrans" cxnId="{C567ED0A-0CB4-4528-BD09-D2030AF89708}">
      <dgm:prSet/>
      <dgm:spPr/>
      <dgm:t>
        <a:bodyPr/>
        <a:lstStyle/>
        <a:p>
          <a:endParaRPr lang="en-US"/>
        </a:p>
      </dgm:t>
    </dgm:pt>
    <dgm:pt modelId="{DBA00A06-623E-485F-8FB1-8E0C86E3535F}" type="sibTrans" cxnId="{C567ED0A-0CB4-4528-BD09-D2030AF89708}">
      <dgm:prSet/>
      <dgm:spPr/>
      <dgm:t>
        <a:bodyPr/>
        <a:lstStyle/>
        <a:p>
          <a:endParaRPr lang="en-US"/>
        </a:p>
      </dgm:t>
    </dgm:pt>
    <dgm:pt modelId="{E65B8C9E-4790-4888-AC5F-3F6641F8D6AA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Express</a:t>
          </a:r>
        </a:p>
      </dgm:t>
    </dgm:pt>
    <dgm:pt modelId="{C949EE63-A87E-4273-A85F-3AEA30000EE9}" type="parTrans" cxnId="{1FA8AD71-A468-45A1-83A1-A371B809544C}">
      <dgm:prSet/>
      <dgm:spPr/>
      <dgm:t>
        <a:bodyPr/>
        <a:lstStyle/>
        <a:p>
          <a:endParaRPr lang="en-US"/>
        </a:p>
      </dgm:t>
    </dgm:pt>
    <dgm:pt modelId="{DF144EAA-7E47-4938-BE3E-1C6A08501CBB}" type="sibTrans" cxnId="{1FA8AD71-A468-45A1-83A1-A371B809544C}">
      <dgm:prSet/>
      <dgm:spPr/>
      <dgm:t>
        <a:bodyPr/>
        <a:lstStyle/>
        <a:p>
          <a:endParaRPr lang="en-US"/>
        </a:p>
      </dgm:t>
    </dgm:pt>
    <dgm:pt modelId="{287E5045-CFE7-495A-8899-570EDB17992E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"No"</a:t>
          </a:r>
        </a:p>
      </dgm:t>
    </dgm:pt>
    <dgm:pt modelId="{B8C5AE32-4D88-4D8D-8EC2-6DA7229CB04D}" type="parTrans" cxnId="{9299EF2C-CCE4-495D-8449-D37C26A01536}">
      <dgm:prSet/>
      <dgm:spPr/>
      <dgm:t>
        <a:bodyPr/>
        <a:lstStyle/>
        <a:p>
          <a:endParaRPr lang="en-US"/>
        </a:p>
      </dgm:t>
    </dgm:pt>
    <dgm:pt modelId="{E23D39B9-1B68-4934-8AD4-0C3A1C8572A1}" type="sibTrans" cxnId="{9299EF2C-CCE4-495D-8449-D37C26A01536}">
      <dgm:prSet/>
      <dgm:spPr/>
      <dgm:t>
        <a:bodyPr/>
        <a:lstStyle/>
        <a:p>
          <a:endParaRPr lang="en-US"/>
        </a:p>
      </dgm:t>
    </dgm:pt>
    <dgm:pt modelId="{A1C4CC90-A080-4693-B9D0-41F8409749FB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Standard TAH</a:t>
          </a:r>
        </a:p>
      </dgm:t>
    </dgm:pt>
    <dgm:pt modelId="{B817A732-DC17-4E6B-BE56-94B395525F13}" type="parTrans" cxnId="{6E624717-949F-46E6-A387-E9EF6414B5D7}">
      <dgm:prSet/>
      <dgm:spPr/>
      <dgm:t>
        <a:bodyPr/>
        <a:lstStyle/>
        <a:p>
          <a:endParaRPr lang="en-US"/>
        </a:p>
      </dgm:t>
    </dgm:pt>
    <dgm:pt modelId="{26ADFCE8-63BA-41D6-A514-29CE2CDEC9D8}" type="sibTrans" cxnId="{6E624717-949F-46E6-A387-E9EF6414B5D7}">
      <dgm:prSet/>
      <dgm:spPr/>
      <dgm:t>
        <a:bodyPr/>
        <a:lstStyle/>
        <a:p>
          <a:endParaRPr lang="en-US"/>
        </a:p>
      </dgm:t>
    </dgm:pt>
    <dgm:pt modelId="{6DDBF800-5B4E-455C-9986-C2E6CED5FCF1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Tax Abatement:</a:t>
          </a:r>
        </a:p>
      </dgm:t>
    </dgm:pt>
    <dgm:pt modelId="{60C7406E-5CA7-423E-B479-4B54457ACE68}" type="parTrans" cxnId="{5E2ECB58-AB46-4BFB-8DAF-CC8377A80627}">
      <dgm:prSet/>
      <dgm:spPr/>
      <dgm:t>
        <a:bodyPr/>
        <a:lstStyle/>
        <a:p>
          <a:endParaRPr lang="en-US"/>
        </a:p>
      </dgm:t>
    </dgm:pt>
    <dgm:pt modelId="{846A35D7-DE29-4E9D-8A5D-844D3D415319}" type="sibTrans" cxnId="{5E2ECB58-AB46-4BFB-8DAF-CC8377A80627}">
      <dgm:prSet/>
      <dgm:spPr/>
      <dgm:t>
        <a:bodyPr/>
        <a:lstStyle/>
        <a:p>
          <a:endParaRPr lang="en-US"/>
        </a:p>
      </dgm:t>
    </dgm:pt>
    <dgm:pt modelId="{7390701A-D2DB-4486-B25B-809EC3C009A2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Abatement/Exemption FM approved?</a:t>
          </a:r>
        </a:p>
      </dgm:t>
    </dgm:pt>
    <dgm:pt modelId="{6B3924EE-87EB-46E7-B038-18ECF2BE925C}" type="parTrans" cxnId="{A9836927-BB81-4A1C-BE27-A6DBDF75A390}">
      <dgm:prSet/>
      <dgm:spPr/>
      <dgm:t>
        <a:bodyPr/>
        <a:lstStyle/>
        <a:p>
          <a:endParaRPr lang="en-US"/>
        </a:p>
      </dgm:t>
    </dgm:pt>
    <dgm:pt modelId="{206CB45D-7BF3-4CF7-A35E-A6B7C623E700}" type="sibTrans" cxnId="{A9836927-BB81-4A1C-BE27-A6DBDF75A390}">
      <dgm:prSet/>
      <dgm:spPr/>
      <dgm:t>
        <a:bodyPr/>
        <a:lstStyle/>
        <a:p>
          <a:endParaRPr lang="en-US"/>
        </a:p>
      </dgm:t>
    </dgm:pt>
    <dgm:pt modelId="{985661B5-76BE-46B4-98F3-E894E89E5233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"Yes"</a:t>
          </a:r>
        </a:p>
      </dgm:t>
    </dgm:pt>
    <dgm:pt modelId="{649BD989-048A-4A74-8B50-1721FDB96B12}" type="parTrans" cxnId="{500A2305-F9D0-4C48-9BF5-4AAB694447B7}">
      <dgm:prSet/>
      <dgm:spPr/>
      <dgm:t>
        <a:bodyPr/>
        <a:lstStyle/>
        <a:p>
          <a:endParaRPr lang="en-US"/>
        </a:p>
      </dgm:t>
    </dgm:pt>
    <dgm:pt modelId="{975587F5-C554-4809-8BAE-E9BAC4286F23}" type="sibTrans" cxnId="{500A2305-F9D0-4C48-9BF5-4AAB694447B7}">
      <dgm:prSet/>
      <dgm:spPr/>
      <dgm:t>
        <a:bodyPr/>
        <a:lstStyle/>
        <a:p>
          <a:endParaRPr lang="en-US"/>
        </a:p>
      </dgm:t>
    </dgm:pt>
    <dgm:pt modelId="{3BD95742-C7A0-465E-8640-D1986F29DFA4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Express</a:t>
          </a:r>
        </a:p>
      </dgm:t>
    </dgm:pt>
    <dgm:pt modelId="{52D21CE2-04C4-48D6-B197-0AC58AB17489}" type="parTrans" cxnId="{4E40E696-9360-4DCE-AA14-D1B6D52AE0DE}">
      <dgm:prSet/>
      <dgm:spPr/>
      <dgm:t>
        <a:bodyPr/>
        <a:lstStyle/>
        <a:p>
          <a:endParaRPr lang="en-US"/>
        </a:p>
      </dgm:t>
    </dgm:pt>
    <dgm:pt modelId="{2E05A7B8-3E8F-4644-B3DB-D73421F900C1}" type="sibTrans" cxnId="{4E40E696-9360-4DCE-AA14-D1B6D52AE0DE}">
      <dgm:prSet/>
      <dgm:spPr/>
      <dgm:t>
        <a:bodyPr/>
        <a:lstStyle/>
        <a:p>
          <a:endParaRPr lang="en-US"/>
        </a:p>
      </dgm:t>
    </dgm:pt>
    <dgm:pt modelId="{A97AFA7C-CFE1-4B38-8335-F5FCF41966F8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"No"</a:t>
          </a:r>
        </a:p>
      </dgm:t>
    </dgm:pt>
    <dgm:pt modelId="{444EEE5A-1D25-4106-8228-014977F39663}" type="parTrans" cxnId="{83C03FC8-D311-465E-AC77-920F8F23BB5E}">
      <dgm:prSet/>
      <dgm:spPr/>
      <dgm:t>
        <a:bodyPr/>
        <a:lstStyle/>
        <a:p>
          <a:endParaRPr lang="en-US"/>
        </a:p>
      </dgm:t>
    </dgm:pt>
    <dgm:pt modelId="{7BC1339D-6927-4993-98DC-F39F9CA45902}" type="sibTrans" cxnId="{83C03FC8-D311-465E-AC77-920F8F23BB5E}">
      <dgm:prSet/>
      <dgm:spPr/>
      <dgm:t>
        <a:bodyPr/>
        <a:lstStyle/>
        <a:p>
          <a:endParaRPr lang="en-US"/>
        </a:p>
      </dgm:t>
    </dgm:pt>
    <dgm:pt modelId="{2E23AA1F-1627-47CB-B20C-37C1DF45FD04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Standard TAH</a:t>
          </a:r>
        </a:p>
      </dgm:t>
    </dgm:pt>
    <dgm:pt modelId="{D0CD7D19-21A1-4B05-A3B1-8ADEBA0A4DE8}" type="parTrans" cxnId="{FC7DB8E8-8C08-4AF7-872E-873D49F050A6}">
      <dgm:prSet/>
      <dgm:spPr/>
      <dgm:t>
        <a:bodyPr/>
        <a:lstStyle/>
        <a:p>
          <a:endParaRPr lang="en-US"/>
        </a:p>
      </dgm:t>
    </dgm:pt>
    <dgm:pt modelId="{3E69087B-D86A-4249-A214-207A516E813F}" type="sibTrans" cxnId="{FC7DB8E8-8C08-4AF7-872E-873D49F050A6}">
      <dgm:prSet/>
      <dgm:spPr/>
      <dgm:t>
        <a:bodyPr/>
        <a:lstStyle/>
        <a:p>
          <a:endParaRPr lang="en-US"/>
        </a:p>
      </dgm:t>
    </dgm:pt>
    <dgm:pt modelId="{8E2B6A59-E5FF-4A09-BEA7-F08A9A693A21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In-place by closing?</a:t>
          </a:r>
        </a:p>
      </dgm:t>
    </dgm:pt>
    <dgm:pt modelId="{737E9A63-C55E-44AE-BE4C-94F50263F849}" type="parTrans" cxnId="{A182F025-7573-4987-9021-962BA41C64C3}">
      <dgm:prSet/>
      <dgm:spPr/>
      <dgm:t>
        <a:bodyPr/>
        <a:lstStyle/>
        <a:p>
          <a:endParaRPr lang="en-US"/>
        </a:p>
      </dgm:t>
    </dgm:pt>
    <dgm:pt modelId="{FBFF6B2B-C702-41B1-8FDD-2917008BC864}" type="sibTrans" cxnId="{A182F025-7573-4987-9021-962BA41C64C3}">
      <dgm:prSet/>
      <dgm:spPr/>
      <dgm:t>
        <a:bodyPr/>
        <a:lstStyle/>
        <a:p>
          <a:endParaRPr lang="en-US"/>
        </a:p>
      </dgm:t>
    </dgm:pt>
    <dgm:pt modelId="{D9CBB237-7DFD-45EE-8757-DABB13AF0B19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"Yes"</a:t>
          </a:r>
        </a:p>
      </dgm:t>
    </dgm:pt>
    <dgm:pt modelId="{11409343-04EB-487E-97B0-5EAF6A1F57C8}" type="parTrans" cxnId="{F7345EB0-A750-4018-A0E0-EFD7993AC4AF}">
      <dgm:prSet/>
      <dgm:spPr/>
      <dgm:t>
        <a:bodyPr/>
        <a:lstStyle/>
        <a:p>
          <a:endParaRPr lang="en-US"/>
        </a:p>
      </dgm:t>
    </dgm:pt>
    <dgm:pt modelId="{9874E637-7F00-491F-B1DF-1F7BDB55A369}" type="sibTrans" cxnId="{F7345EB0-A750-4018-A0E0-EFD7993AC4AF}">
      <dgm:prSet/>
      <dgm:spPr/>
      <dgm:t>
        <a:bodyPr/>
        <a:lstStyle/>
        <a:p>
          <a:endParaRPr lang="en-US"/>
        </a:p>
      </dgm:t>
    </dgm:pt>
    <dgm:pt modelId="{851E11E1-767B-4F34-893F-7817696A6160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Express</a:t>
          </a:r>
        </a:p>
      </dgm:t>
    </dgm:pt>
    <dgm:pt modelId="{FACE8A9D-B79D-4C1F-B8B7-6EBBD773CB8C}" type="parTrans" cxnId="{C62056E6-1BD9-40BC-884F-780DC6862D7F}">
      <dgm:prSet/>
      <dgm:spPr/>
      <dgm:t>
        <a:bodyPr/>
        <a:lstStyle/>
        <a:p>
          <a:endParaRPr lang="en-US"/>
        </a:p>
      </dgm:t>
    </dgm:pt>
    <dgm:pt modelId="{297C032E-7397-4918-9570-FCBFB0AAECC9}" type="sibTrans" cxnId="{C62056E6-1BD9-40BC-884F-780DC6862D7F}">
      <dgm:prSet/>
      <dgm:spPr/>
      <dgm:t>
        <a:bodyPr/>
        <a:lstStyle/>
        <a:p>
          <a:endParaRPr lang="en-US"/>
        </a:p>
      </dgm:t>
    </dgm:pt>
    <dgm:pt modelId="{EF6F8BB2-BABC-4E7E-B5DD-B47EAB09C0A3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"No"</a:t>
          </a:r>
        </a:p>
      </dgm:t>
    </dgm:pt>
    <dgm:pt modelId="{B50E2501-05F1-45CD-86B0-632C5D48FEBA}" type="parTrans" cxnId="{D4C06B67-EFAE-4863-841D-517513DA4DFE}">
      <dgm:prSet/>
      <dgm:spPr/>
      <dgm:t>
        <a:bodyPr/>
        <a:lstStyle/>
        <a:p>
          <a:endParaRPr lang="en-US"/>
        </a:p>
      </dgm:t>
    </dgm:pt>
    <dgm:pt modelId="{235A72C8-F0E2-4B63-82A2-3EF19FC050FA}" type="sibTrans" cxnId="{D4C06B67-EFAE-4863-841D-517513DA4DFE}">
      <dgm:prSet/>
      <dgm:spPr/>
      <dgm:t>
        <a:bodyPr/>
        <a:lstStyle/>
        <a:p>
          <a:endParaRPr lang="en-US"/>
        </a:p>
      </dgm:t>
    </dgm:pt>
    <dgm:pt modelId="{2340B11F-3DD0-4A9C-9E0D-53583FD76AD6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Standard TAH</a:t>
          </a:r>
        </a:p>
      </dgm:t>
    </dgm:pt>
    <dgm:pt modelId="{78F97DB6-0D40-4ACC-AD5B-46B5B4BBB19B}" type="parTrans" cxnId="{1FAB52E2-7195-4854-8317-72AA9DAB07BA}">
      <dgm:prSet/>
      <dgm:spPr/>
      <dgm:t>
        <a:bodyPr/>
        <a:lstStyle/>
        <a:p>
          <a:endParaRPr lang="en-US"/>
        </a:p>
      </dgm:t>
    </dgm:pt>
    <dgm:pt modelId="{F7CF599E-6D9E-493A-8977-AAB850BA52ED}" type="sibTrans" cxnId="{1FAB52E2-7195-4854-8317-72AA9DAB07BA}">
      <dgm:prSet/>
      <dgm:spPr/>
      <dgm:t>
        <a:bodyPr/>
        <a:lstStyle/>
        <a:p>
          <a:endParaRPr lang="en-US"/>
        </a:p>
      </dgm:t>
    </dgm:pt>
    <dgm:pt modelId="{A9F7A3A4-6668-49B1-BFEC-67115989C5F6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"Yes"</a:t>
          </a:r>
        </a:p>
      </dgm:t>
    </dgm:pt>
    <dgm:pt modelId="{79904E14-F358-4595-92B3-882AB8668A5D}" type="parTrans" cxnId="{30CF39B1-E44B-451C-8B79-4827209E287B}">
      <dgm:prSet/>
      <dgm:spPr/>
      <dgm:t>
        <a:bodyPr/>
        <a:lstStyle/>
        <a:p>
          <a:endParaRPr lang="en-US"/>
        </a:p>
      </dgm:t>
    </dgm:pt>
    <dgm:pt modelId="{176000A0-5EE5-4B7F-B26A-CCE9C734A0E9}" type="sibTrans" cxnId="{30CF39B1-E44B-451C-8B79-4827209E287B}">
      <dgm:prSet/>
      <dgm:spPr/>
      <dgm:t>
        <a:bodyPr/>
        <a:lstStyle/>
        <a:p>
          <a:endParaRPr lang="en-US"/>
        </a:p>
      </dgm:t>
    </dgm:pt>
    <dgm:pt modelId="{BA4787A3-DB66-4005-B56E-D5DE35A3228F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Express</a:t>
          </a:r>
        </a:p>
      </dgm:t>
    </dgm:pt>
    <dgm:pt modelId="{6C8BFF80-7CC5-4F1F-BED8-6B9002B93931}" type="parTrans" cxnId="{710AE20F-AA5B-4694-B174-37370F84070D}">
      <dgm:prSet/>
      <dgm:spPr/>
      <dgm:t>
        <a:bodyPr/>
        <a:lstStyle/>
        <a:p>
          <a:endParaRPr lang="en-US"/>
        </a:p>
      </dgm:t>
    </dgm:pt>
    <dgm:pt modelId="{300A0F9D-E802-4C91-BBD0-DC58F30B058A}" type="sibTrans" cxnId="{710AE20F-AA5B-4694-B174-37370F84070D}">
      <dgm:prSet/>
      <dgm:spPr/>
      <dgm:t>
        <a:bodyPr/>
        <a:lstStyle/>
        <a:p>
          <a:endParaRPr lang="en-US"/>
        </a:p>
      </dgm:t>
    </dgm:pt>
    <dgm:pt modelId="{16BC07AE-E4C8-48F1-856C-CCFB7470122B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"No"</a:t>
          </a:r>
        </a:p>
      </dgm:t>
    </dgm:pt>
    <dgm:pt modelId="{DEC2F96F-E3A2-475F-996D-FA98400AAC8D}" type="parTrans" cxnId="{C28E0DEE-D81F-4BF5-A2CB-6B752228F3D9}">
      <dgm:prSet/>
      <dgm:spPr/>
      <dgm:t>
        <a:bodyPr/>
        <a:lstStyle/>
        <a:p>
          <a:endParaRPr lang="en-US"/>
        </a:p>
      </dgm:t>
    </dgm:pt>
    <dgm:pt modelId="{E53CB842-3977-4C3F-8192-89CABEA77492}" type="sibTrans" cxnId="{C28E0DEE-D81F-4BF5-A2CB-6B752228F3D9}">
      <dgm:prSet/>
      <dgm:spPr/>
      <dgm:t>
        <a:bodyPr/>
        <a:lstStyle/>
        <a:p>
          <a:endParaRPr lang="en-US"/>
        </a:p>
      </dgm:t>
    </dgm:pt>
    <dgm:pt modelId="{D9E6AD39-4513-4DBF-9A47-5022C52FA731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Standard TAH</a:t>
          </a:r>
        </a:p>
      </dgm:t>
    </dgm:pt>
    <dgm:pt modelId="{A0B2727C-3C32-4008-9984-4ACED12EBBC4}" type="parTrans" cxnId="{FE72DF77-9DA7-492C-897E-95A11C344017}">
      <dgm:prSet/>
      <dgm:spPr/>
      <dgm:t>
        <a:bodyPr/>
        <a:lstStyle/>
        <a:p>
          <a:endParaRPr lang="en-US"/>
        </a:p>
      </dgm:t>
    </dgm:pt>
    <dgm:pt modelId="{3957133C-E0A3-485E-ACDD-8354B18C19F8}" type="sibTrans" cxnId="{FE72DF77-9DA7-492C-897E-95A11C344017}">
      <dgm:prSet/>
      <dgm:spPr/>
      <dgm:t>
        <a:bodyPr/>
        <a:lstStyle/>
        <a:p>
          <a:endParaRPr lang="en-US"/>
        </a:p>
      </dgm:t>
    </dgm:pt>
    <dgm:pt modelId="{FB8AAAE5-4463-4723-940D-6C58BF0445F0}">
      <dgm:prSet phldrT="[Text]"/>
      <dgm:spPr>
        <a:solidFill>
          <a:schemeClr val="accent6"/>
        </a:solidFill>
      </dgm:spPr>
      <dgm:t>
        <a:bodyPr/>
        <a:lstStyle/>
        <a:p>
          <a:r>
            <a:rPr lang="en-US" b="0" i="0" u="none"/>
            <a:t>Is the subordinate debt soft  - d/s subject to cash flow availability? </a:t>
          </a:r>
          <a:endParaRPr lang="en-US"/>
        </a:p>
      </dgm:t>
    </dgm:pt>
    <dgm:pt modelId="{D0D0EF0B-CC51-4C74-8769-E6A266022FD6}" type="parTrans" cxnId="{6F905C7B-C596-4774-8750-8132275C3857}">
      <dgm:prSet/>
      <dgm:spPr/>
      <dgm:t>
        <a:bodyPr/>
        <a:lstStyle/>
        <a:p>
          <a:endParaRPr lang="en-US"/>
        </a:p>
      </dgm:t>
    </dgm:pt>
    <dgm:pt modelId="{D7D85AB7-A5B0-4890-9C9D-837E0CF2F252}" type="sibTrans" cxnId="{6F905C7B-C596-4774-8750-8132275C3857}">
      <dgm:prSet/>
      <dgm:spPr/>
      <dgm:t>
        <a:bodyPr/>
        <a:lstStyle/>
        <a:p>
          <a:endParaRPr lang="en-US"/>
        </a:p>
      </dgm:t>
    </dgm:pt>
    <dgm:pt modelId="{23B9EB41-3969-4945-AB1E-B4BFD73DF5B8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"Yes"</a:t>
          </a:r>
        </a:p>
      </dgm:t>
    </dgm:pt>
    <dgm:pt modelId="{54530A10-91B6-44B5-9A58-4C3B1506EF72}" type="parTrans" cxnId="{3CEF8441-ACED-4691-8C50-BF0C4006D033}">
      <dgm:prSet/>
      <dgm:spPr/>
      <dgm:t>
        <a:bodyPr/>
        <a:lstStyle/>
        <a:p>
          <a:endParaRPr lang="en-US"/>
        </a:p>
      </dgm:t>
    </dgm:pt>
    <dgm:pt modelId="{A76BFF5A-CE5E-431B-9676-D719EA4085E7}" type="sibTrans" cxnId="{3CEF8441-ACED-4691-8C50-BF0C4006D033}">
      <dgm:prSet/>
      <dgm:spPr/>
      <dgm:t>
        <a:bodyPr/>
        <a:lstStyle/>
        <a:p>
          <a:endParaRPr lang="en-US"/>
        </a:p>
      </dgm:t>
    </dgm:pt>
    <dgm:pt modelId="{706DFF8A-95AD-4067-9762-A46CC01B72E8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Express</a:t>
          </a:r>
        </a:p>
      </dgm:t>
    </dgm:pt>
    <dgm:pt modelId="{2E5E01EF-994F-4CC1-936F-5D6C3EDC67F4}" type="parTrans" cxnId="{A1453C02-2B7A-476E-A582-EE469FBF476C}">
      <dgm:prSet/>
      <dgm:spPr/>
      <dgm:t>
        <a:bodyPr/>
        <a:lstStyle/>
        <a:p>
          <a:endParaRPr lang="en-US"/>
        </a:p>
      </dgm:t>
    </dgm:pt>
    <dgm:pt modelId="{52CACBD0-299F-43F8-B51B-F2F768D60A35}" type="sibTrans" cxnId="{A1453C02-2B7A-476E-A582-EE469FBF476C}">
      <dgm:prSet/>
      <dgm:spPr/>
      <dgm:t>
        <a:bodyPr/>
        <a:lstStyle/>
        <a:p>
          <a:endParaRPr lang="en-US"/>
        </a:p>
      </dgm:t>
    </dgm:pt>
    <dgm:pt modelId="{F636AB83-B76F-4F1F-9B90-B59A28CDF2FB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"No"</a:t>
          </a:r>
        </a:p>
      </dgm:t>
    </dgm:pt>
    <dgm:pt modelId="{3E5FBFA4-A6AE-4392-AE2E-F00F2AA8AC24}" type="parTrans" cxnId="{DDB8FFDA-8618-4470-8B3E-474FC8EC17ED}">
      <dgm:prSet/>
      <dgm:spPr/>
      <dgm:t>
        <a:bodyPr/>
        <a:lstStyle/>
        <a:p>
          <a:endParaRPr lang="en-US"/>
        </a:p>
      </dgm:t>
    </dgm:pt>
    <dgm:pt modelId="{0D754F09-9BE5-45A0-8903-B0C367BF9268}" type="sibTrans" cxnId="{DDB8FFDA-8618-4470-8B3E-474FC8EC17ED}">
      <dgm:prSet/>
      <dgm:spPr/>
      <dgm:t>
        <a:bodyPr/>
        <a:lstStyle/>
        <a:p>
          <a:endParaRPr lang="en-US"/>
        </a:p>
      </dgm:t>
    </dgm:pt>
    <dgm:pt modelId="{C7D9628E-8DE9-46FC-8390-B902A8B82167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Standard TAH</a:t>
          </a:r>
        </a:p>
      </dgm:t>
    </dgm:pt>
    <dgm:pt modelId="{B6EF3B99-CD11-4E18-812C-FBFDBF0A3F74}" type="parTrans" cxnId="{42683BB5-9A3B-445E-98C8-8545F7268E8A}">
      <dgm:prSet/>
      <dgm:spPr/>
      <dgm:t>
        <a:bodyPr/>
        <a:lstStyle/>
        <a:p>
          <a:endParaRPr lang="en-US"/>
        </a:p>
      </dgm:t>
    </dgm:pt>
    <dgm:pt modelId="{3194C186-7E8A-46F4-841A-756E86700A3F}" type="sibTrans" cxnId="{42683BB5-9A3B-445E-98C8-8545F7268E8A}">
      <dgm:prSet/>
      <dgm:spPr/>
      <dgm:t>
        <a:bodyPr/>
        <a:lstStyle/>
        <a:p>
          <a:endParaRPr lang="en-US"/>
        </a:p>
      </dgm:t>
    </dgm:pt>
    <dgm:pt modelId="{38C1FA16-CDA6-47DA-BA2B-0A50A71CF315}">
      <dgm:prSet phldrT="[Text]"/>
      <dgm:spPr>
        <a:solidFill>
          <a:schemeClr val="accent6"/>
        </a:solidFill>
      </dgm:spPr>
      <dgm:t>
        <a:bodyPr/>
        <a:lstStyle/>
        <a:p>
          <a:r>
            <a:rPr lang="en-US" b="0" i="0" u="none"/>
            <a:t>Will the sub-lender execute the standard Subordination Agreement?</a:t>
          </a:r>
          <a:endParaRPr lang="en-US"/>
        </a:p>
      </dgm:t>
    </dgm:pt>
    <dgm:pt modelId="{535327D3-8506-41BE-A140-A10D480531BE}" type="parTrans" cxnId="{E0E8A385-933A-41A8-A1E3-09AA8B0A68F9}">
      <dgm:prSet/>
      <dgm:spPr/>
      <dgm:t>
        <a:bodyPr/>
        <a:lstStyle/>
        <a:p>
          <a:endParaRPr lang="en-US"/>
        </a:p>
      </dgm:t>
    </dgm:pt>
    <dgm:pt modelId="{C52EF879-BC4A-465B-9E0A-C9EEDCC2817A}" type="sibTrans" cxnId="{E0E8A385-933A-41A8-A1E3-09AA8B0A68F9}">
      <dgm:prSet/>
      <dgm:spPr/>
      <dgm:t>
        <a:bodyPr/>
        <a:lstStyle/>
        <a:p>
          <a:endParaRPr lang="en-US"/>
        </a:p>
      </dgm:t>
    </dgm:pt>
    <dgm:pt modelId="{33F4513B-AD2B-4E2C-ACBE-5EDF6318F881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"Yes"</a:t>
          </a:r>
        </a:p>
      </dgm:t>
    </dgm:pt>
    <dgm:pt modelId="{C782AC6A-EC4D-447D-9900-707B60EC797B}" type="parTrans" cxnId="{1309B8D2-D616-438D-9252-C31F83E1D54B}">
      <dgm:prSet/>
      <dgm:spPr/>
      <dgm:t>
        <a:bodyPr/>
        <a:lstStyle/>
        <a:p>
          <a:endParaRPr lang="en-US"/>
        </a:p>
      </dgm:t>
    </dgm:pt>
    <dgm:pt modelId="{6037E675-E5C6-47FE-8CAE-11E0B1482296}" type="sibTrans" cxnId="{1309B8D2-D616-438D-9252-C31F83E1D54B}">
      <dgm:prSet/>
      <dgm:spPr/>
      <dgm:t>
        <a:bodyPr/>
        <a:lstStyle/>
        <a:p>
          <a:endParaRPr lang="en-US"/>
        </a:p>
      </dgm:t>
    </dgm:pt>
    <dgm:pt modelId="{BADD468E-CFC3-43D2-B4BB-FA5E373F5614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Express</a:t>
          </a:r>
        </a:p>
      </dgm:t>
    </dgm:pt>
    <dgm:pt modelId="{D6A2EFBC-E2EE-4F36-AC43-3E13B8836E63}" type="parTrans" cxnId="{FB2C5585-85F6-40A9-937F-92F6FDD4F2C9}">
      <dgm:prSet/>
      <dgm:spPr/>
      <dgm:t>
        <a:bodyPr/>
        <a:lstStyle/>
        <a:p>
          <a:endParaRPr lang="en-US"/>
        </a:p>
      </dgm:t>
    </dgm:pt>
    <dgm:pt modelId="{76E6DAB7-1782-4EF9-8644-1A7F9012B503}" type="sibTrans" cxnId="{FB2C5585-85F6-40A9-937F-92F6FDD4F2C9}">
      <dgm:prSet/>
      <dgm:spPr/>
      <dgm:t>
        <a:bodyPr/>
        <a:lstStyle/>
        <a:p>
          <a:endParaRPr lang="en-US"/>
        </a:p>
      </dgm:t>
    </dgm:pt>
    <dgm:pt modelId="{D7949E25-4947-4EA9-872A-557AA661E913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"No"</a:t>
          </a:r>
        </a:p>
      </dgm:t>
    </dgm:pt>
    <dgm:pt modelId="{8729DCD4-611A-4EF4-BAB8-8E93BEB5BFD1}" type="parTrans" cxnId="{AF3CA52C-A3F8-4446-B324-B36B00F4CED6}">
      <dgm:prSet/>
      <dgm:spPr/>
      <dgm:t>
        <a:bodyPr/>
        <a:lstStyle/>
        <a:p>
          <a:endParaRPr lang="en-US"/>
        </a:p>
      </dgm:t>
    </dgm:pt>
    <dgm:pt modelId="{727E2CC2-D262-4D7C-A26C-7FBE7C0ED128}" type="sibTrans" cxnId="{AF3CA52C-A3F8-4446-B324-B36B00F4CED6}">
      <dgm:prSet/>
      <dgm:spPr/>
      <dgm:t>
        <a:bodyPr/>
        <a:lstStyle/>
        <a:p>
          <a:endParaRPr lang="en-US"/>
        </a:p>
      </dgm:t>
    </dgm:pt>
    <dgm:pt modelId="{86591F89-40E3-43FE-9A23-467143A56959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Standard TAH</a:t>
          </a:r>
        </a:p>
      </dgm:t>
    </dgm:pt>
    <dgm:pt modelId="{8FEE4841-717F-4B9A-BB8F-56AEFCC3404D}" type="parTrans" cxnId="{98E3BD28-50C6-4BBA-9500-BD7C95F9D89D}">
      <dgm:prSet/>
      <dgm:spPr/>
      <dgm:t>
        <a:bodyPr/>
        <a:lstStyle/>
        <a:p>
          <a:endParaRPr lang="en-US"/>
        </a:p>
      </dgm:t>
    </dgm:pt>
    <dgm:pt modelId="{54DC718E-5C5D-48B8-A53C-B0E4FD5021F0}" type="sibTrans" cxnId="{98E3BD28-50C6-4BBA-9500-BD7C95F9D89D}">
      <dgm:prSet/>
      <dgm:spPr/>
      <dgm:t>
        <a:bodyPr/>
        <a:lstStyle/>
        <a:p>
          <a:endParaRPr lang="en-US"/>
        </a:p>
      </dgm:t>
    </dgm:pt>
    <dgm:pt modelId="{1F17CE95-ED9D-4D06-9A02-47BDEEDBD295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Other</a:t>
          </a:r>
        </a:p>
      </dgm:t>
    </dgm:pt>
    <dgm:pt modelId="{A1229F49-1B41-4BB3-BF85-A053431BAC3C}" type="parTrans" cxnId="{4C26C29E-7F36-4851-B03D-C29BA44F06D0}">
      <dgm:prSet/>
      <dgm:spPr/>
      <dgm:t>
        <a:bodyPr/>
        <a:lstStyle/>
        <a:p>
          <a:endParaRPr lang="en-US"/>
        </a:p>
      </dgm:t>
    </dgm:pt>
    <dgm:pt modelId="{3F23FA7E-8810-4C3C-88F3-9AC28D7B019B}" type="sibTrans" cxnId="{4C26C29E-7F36-4851-B03D-C29BA44F06D0}">
      <dgm:prSet/>
      <dgm:spPr/>
      <dgm:t>
        <a:bodyPr/>
        <a:lstStyle/>
        <a:p>
          <a:endParaRPr lang="en-US"/>
        </a:p>
      </dgm:t>
    </dgm:pt>
    <dgm:pt modelId="{47FBCAC6-D93B-402C-B428-D8EE5CBDED5D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Standardized Loan Docs</a:t>
          </a:r>
        </a:p>
      </dgm:t>
    </dgm:pt>
    <dgm:pt modelId="{1A118F33-C46C-453A-A869-DB4F63B811A5}" type="parTrans" cxnId="{389C637D-5A92-4572-A095-85745D18B865}">
      <dgm:prSet/>
      <dgm:spPr/>
      <dgm:t>
        <a:bodyPr/>
        <a:lstStyle/>
        <a:p>
          <a:endParaRPr lang="en-US"/>
        </a:p>
      </dgm:t>
    </dgm:pt>
    <dgm:pt modelId="{6066F6BE-AC37-4B84-91C6-E376C236AA38}" type="sibTrans" cxnId="{389C637D-5A92-4572-A095-85745D18B865}">
      <dgm:prSet/>
      <dgm:spPr/>
      <dgm:t>
        <a:bodyPr/>
        <a:lstStyle/>
        <a:p>
          <a:endParaRPr lang="en-US"/>
        </a:p>
      </dgm:t>
    </dgm:pt>
    <dgm:pt modelId="{87E06254-815A-400B-8CC1-CE6A067CDDBB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"Yes"</a:t>
          </a:r>
        </a:p>
      </dgm:t>
    </dgm:pt>
    <dgm:pt modelId="{565C80AE-0782-411F-B1F0-52F9C8E44CEC}" type="parTrans" cxnId="{A7F9E7AB-58FE-4ABA-A708-173036C04D8A}">
      <dgm:prSet/>
      <dgm:spPr/>
      <dgm:t>
        <a:bodyPr/>
        <a:lstStyle/>
        <a:p>
          <a:endParaRPr lang="en-US"/>
        </a:p>
      </dgm:t>
    </dgm:pt>
    <dgm:pt modelId="{14D8C929-3A65-464F-A268-B408BEA74468}" type="sibTrans" cxnId="{A7F9E7AB-58FE-4ABA-A708-173036C04D8A}">
      <dgm:prSet/>
      <dgm:spPr/>
      <dgm:t>
        <a:bodyPr/>
        <a:lstStyle/>
        <a:p>
          <a:endParaRPr lang="en-US"/>
        </a:p>
      </dgm:t>
    </dgm:pt>
    <dgm:pt modelId="{F4EED48D-AAFA-4AF5-9FB8-F9CA257E3E21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Express</a:t>
          </a:r>
        </a:p>
      </dgm:t>
    </dgm:pt>
    <dgm:pt modelId="{C39C06BC-35FA-425F-881A-761411F2CAAB}" type="parTrans" cxnId="{BA93C463-01B7-4FCB-A8A3-35ADA16685A6}">
      <dgm:prSet/>
      <dgm:spPr/>
      <dgm:t>
        <a:bodyPr/>
        <a:lstStyle/>
        <a:p>
          <a:endParaRPr lang="en-US"/>
        </a:p>
      </dgm:t>
    </dgm:pt>
    <dgm:pt modelId="{AA2095D9-98C4-48F9-B377-0DE5F002D655}" type="sibTrans" cxnId="{BA93C463-01B7-4FCB-A8A3-35ADA16685A6}">
      <dgm:prSet/>
      <dgm:spPr/>
      <dgm:t>
        <a:bodyPr/>
        <a:lstStyle/>
        <a:p>
          <a:endParaRPr lang="en-US"/>
        </a:p>
      </dgm:t>
    </dgm:pt>
    <dgm:pt modelId="{00E580B1-1E8C-4CAF-9997-1FBEAA2A4A69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"No"</a:t>
          </a:r>
        </a:p>
      </dgm:t>
    </dgm:pt>
    <dgm:pt modelId="{3FF17CDC-B852-4D9D-BE7A-F068A12B7DC5}" type="parTrans" cxnId="{116A58DE-93A2-4805-8547-B18C887EF186}">
      <dgm:prSet/>
      <dgm:spPr/>
      <dgm:t>
        <a:bodyPr/>
        <a:lstStyle/>
        <a:p>
          <a:endParaRPr lang="en-US"/>
        </a:p>
      </dgm:t>
    </dgm:pt>
    <dgm:pt modelId="{4DABCC5B-B547-4299-BB47-81051FB2720B}" type="sibTrans" cxnId="{116A58DE-93A2-4805-8547-B18C887EF186}">
      <dgm:prSet/>
      <dgm:spPr/>
      <dgm:t>
        <a:bodyPr/>
        <a:lstStyle/>
        <a:p>
          <a:endParaRPr lang="en-US"/>
        </a:p>
      </dgm:t>
    </dgm:pt>
    <dgm:pt modelId="{C7B16601-822F-4958-AD96-0CE25989D276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Standard TAH</a:t>
          </a:r>
        </a:p>
      </dgm:t>
    </dgm:pt>
    <dgm:pt modelId="{05B8158D-E69D-4573-80F4-710C9A19552D}" type="parTrans" cxnId="{D1507C2D-9503-4716-B262-66A63526229B}">
      <dgm:prSet/>
      <dgm:spPr/>
      <dgm:t>
        <a:bodyPr/>
        <a:lstStyle/>
        <a:p>
          <a:endParaRPr lang="en-US"/>
        </a:p>
      </dgm:t>
    </dgm:pt>
    <dgm:pt modelId="{A0A7903E-6CB0-4E03-8DBE-F62CD28A9557}" type="sibTrans" cxnId="{D1507C2D-9503-4716-B262-66A63526229B}">
      <dgm:prSet/>
      <dgm:spPr/>
      <dgm:t>
        <a:bodyPr/>
        <a:lstStyle/>
        <a:p>
          <a:endParaRPr lang="en-US"/>
        </a:p>
      </dgm:t>
    </dgm:pt>
    <dgm:pt modelId="{B6AD7796-E778-47F8-A60E-560820778093}">
      <dgm:prSet phldrT="[Text]"/>
      <dgm:spPr>
        <a:solidFill>
          <a:schemeClr val="accent6"/>
        </a:solidFill>
      </dgm:spPr>
      <dgm:t>
        <a:bodyPr/>
        <a:lstStyle/>
        <a:p>
          <a:r>
            <a:rPr lang="en-US" b="0" i="0" u="none"/>
            <a:t>If there is a ground lease is it subordinated to the mortgage?</a:t>
          </a:r>
          <a:endParaRPr lang="en-US"/>
        </a:p>
      </dgm:t>
    </dgm:pt>
    <dgm:pt modelId="{9F0D98CF-14D1-4B0A-962C-712D3357AD20}" type="parTrans" cxnId="{ABD88F80-8451-411D-A78B-04FDFB2FEA78}">
      <dgm:prSet/>
      <dgm:spPr/>
      <dgm:t>
        <a:bodyPr/>
        <a:lstStyle/>
        <a:p>
          <a:endParaRPr lang="en-US"/>
        </a:p>
      </dgm:t>
    </dgm:pt>
    <dgm:pt modelId="{2310C6A5-72E3-45E6-8A3E-E65DDC3F4421}" type="sibTrans" cxnId="{ABD88F80-8451-411D-A78B-04FDFB2FEA78}">
      <dgm:prSet/>
      <dgm:spPr/>
      <dgm:t>
        <a:bodyPr/>
        <a:lstStyle/>
        <a:p>
          <a:endParaRPr lang="en-US"/>
        </a:p>
      </dgm:t>
    </dgm:pt>
    <dgm:pt modelId="{683BB45C-B6DC-45B6-9F1E-93C0A9024992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"Yes"</a:t>
          </a:r>
        </a:p>
      </dgm:t>
    </dgm:pt>
    <dgm:pt modelId="{64CFD34A-0E57-4738-BE0C-23C0C07133F0}" type="parTrans" cxnId="{71984F77-2D45-41FA-83D1-0608C5A68B43}">
      <dgm:prSet/>
      <dgm:spPr/>
      <dgm:t>
        <a:bodyPr/>
        <a:lstStyle/>
        <a:p>
          <a:endParaRPr lang="en-US"/>
        </a:p>
      </dgm:t>
    </dgm:pt>
    <dgm:pt modelId="{A322CE94-7688-4792-BDE2-2C9672F83F1E}" type="sibTrans" cxnId="{71984F77-2D45-41FA-83D1-0608C5A68B43}">
      <dgm:prSet/>
      <dgm:spPr/>
      <dgm:t>
        <a:bodyPr/>
        <a:lstStyle/>
        <a:p>
          <a:endParaRPr lang="en-US"/>
        </a:p>
      </dgm:t>
    </dgm:pt>
    <dgm:pt modelId="{255F8182-E982-4EC6-B41E-A9524230B773}">
      <dgm:prSet phldrT="[Text]"/>
      <dgm:spPr>
        <a:solidFill>
          <a:schemeClr val="accent6"/>
        </a:solidFill>
      </dgm:spPr>
      <dgm:t>
        <a:bodyPr/>
        <a:lstStyle/>
        <a:p>
          <a:r>
            <a:rPr lang="en-US"/>
            <a:t>Express</a:t>
          </a:r>
        </a:p>
      </dgm:t>
    </dgm:pt>
    <dgm:pt modelId="{5B89B3B3-3F74-47FA-ABED-7DAB2EFD6A4C}" type="parTrans" cxnId="{FDD504FC-C35D-4AAC-8331-B8649502E537}">
      <dgm:prSet/>
      <dgm:spPr/>
      <dgm:t>
        <a:bodyPr/>
        <a:lstStyle/>
        <a:p>
          <a:endParaRPr lang="en-US"/>
        </a:p>
      </dgm:t>
    </dgm:pt>
    <dgm:pt modelId="{4C48D0F9-4BD8-4805-9B43-054AC339D6B1}" type="sibTrans" cxnId="{FDD504FC-C35D-4AAC-8331-B8649502E537}">
      <dgm:prSet/>
      <dgm:spPr/>
      <dgm:t>
        <a:bodyPr/>
        <a:lstStyle/>
        <a:p>
          <a:endParaRPr lang="en-US"/>
        </a:p>
      </dgm:t>
    </dgm:pt>
    <dgm:pt modelId="{783B45D2-1A48-4D7A-99A6-D6536A53C836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"No"</a:t>
          </a:r>
        </a:p>
      </dgm:t>
    </dgm:pt>
    <dgm:pt modelId="{B0FC94A0-679A-4260-8B06-CA6536CB56E0}" type="parTrans" cxnId="{DD3A2E65-E95D-4B80-B278-4ED0FBEB0870}">
      <dgm:prSet/>
      <dgm:spPr/>
      <dgm:t>
        <a:bodyPr/>
        <a:lstStyle/>
        <a:p>
          <a:endParaRPr lang="en-US"/>
        </a:p>
      </dgm:t>
    </dgm:pt>
    <dgm:pt modelId="{5101AEFD-1515-4A99-9502-724FED977567}" type="sibTrans" cxnId="{DD3A2E65-E95D-4B80-B278-4ED0FBEB0870}">
      <dgm:prSet/>
      <dgm:spPr/>
      <dgm:t>
        <a:bodyPr/>
        <a:lstStyle/>
        <a:p>
          <a:endParaRPr lang="en-US"/>
        </a:p>
      </dgm:t>
    </dgm:pt>
    <dgm:pt modelId="{94C36AFF-152F-44E8-8842-EA6F96C1C239}">
      <dgm:prSet phldrT="[Text]"/>
      <dgm:spPr>
        <a:solidFill>
          <a:schemeClr val="accent1"/>
        </a:solidFill>
      </dgm:spPr>
      <dgm:t>
        <a:bodyPr/>
        <a:lstStyle/>
        <a:p>
          <a:r>
            <a:rPr lang="en-US"/>
            <a:t>Standard TAH</a:t>
          </a:r>
        </a:p>
      </dgm:t>
    </dgm:pt>
    <dgm:pt modelId="{47D1486D-41A0-49CF-BDE5-FEC7654DE0DA}" type="parTrans" cxnId="{E9B80022-5B26-4871-9B85-F9A3739338EA}">
      <dgm:prSet/>
      <dgm:spPr/>
      <dgm:t>
        <a:bodyPr/>
        <a:lstStyle/>
        <a:p>
          <a:endParaRPr lang="en-US"/>
        </a:p>
      </dgm:t>
    </dgm:pt>
    <dgm:pt modelId="{D949764C-4AD2-439E-8056-4A4E34905B79}" type="sibTrans" cxnId="{E9B80022-5B26-4871-9B85-F9A3739338EA}">
      <dgm:prSet/>
      <dgm:spPr/>
      <dgm:t>
        <a:bodyPr/>
        <a:lstStyle/>
        <a:p>
          <a:endParaRPr lang="en-US"/>
        </a:p>
      </dgm:t>
    </dgm:pt>
    <dgm:pt modelId="{0E30F671-E3D6-4FA5-9AB8-B5A38E81CB58}" type="pres">
      <dgm:prSet presAssocID="{75324DE7-37E4-4774-8523-D58F2378558E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4D1747A4-E236-4E5B-851F-CFF98F8B0400}" type="pres">
      <dgm:prSet presAssocID="{57CA64BD-9C2F-45AF-A213-CFA6A77C2287}" presName="hierRoot1" presStyleCnt="0">
        <dgm:presLayoutVars>
          <dgm:hierBranch val="init"/>
        </dgm:presLayoutVars>
      </dgm:prSet>
      <dgm:spPr/>
    </dgm:pt>
    <dgm:pt modelId="{EBD1BEA8-1FC2-471F-9BCB-226796BECD5F}" type="pres">
      <dgm:prSet presAssocID="{57CA64BD-9C2F-45AF-A213-CFA6A77C2287}" presName="rootComposite1" presStyleCnt="0"/>
      <dgm:spPr/>
    </dgm:pt>
    <dgm:pt modelId="{96F95BF9-7385-4C82-BFAD-74A50E531A92}" type="pres">
      <dgm:prSet presAssocID="{57CA64BD-9C2F-45AF-A213-CFA6A77C2287}" presName="rootText1" presStyleLbl="node0" presStyleIdx="0" presStyleCnt="1">
        <dgm:presLayoutVars>
          <dgm:chPref val="3"/>
        </dgm:presLayoutVars>
      </dgm:prSet>
      <dgm:spPr/>
    </dgm:pt>
    <dgm:pt modelId="{BA82366F-153F-4A16-B1F7-8415548EA9EB}" type="pres">
      <dgm:prSet presAssocID="{57CA64BD-9C2F-45AF-A213-CFA6A77C2287}" presName="rootConnector1" presStyleLbl="node1" presStyleIdx="0" presStyleCnt="0"/>
      <dgm:spPr/>
    </dgm:pt>
    <dgm:pt modelId="{E90C7826-B90E-40C5-ACDD-6A725A0CB390}" type="pres">
      <dgm:prSet presAssocID="{57CA64BD-9C2F-45AF-A213-CFA6A77C2287}" presName="hierChild2" presStyleCnt="0"/>
      <dgm:spPr/>
    </dgm:pt>
    <dgm:pt modelId="{1D81568B-3736-48D3-8B67-67C47E93AFA0}" type="pres">
      <dgm:prSet presAssocID="{C72E3A35-B33E-49E7-AC6C-D6D5BA87ACB0}" presName="Name37" presStyleLbl="parChTrans1D2" presStyleIdx="0" presStyleCnt="4"/>
      <dgm:spPr/>
    </dgm:pt>
    <dgm:pt modelId="{31368CEE-04EA-4736-BC5C-E838B53908E9}" type="pres">
      <dgm:prSet presAssocID="{70DF2432-A879-468C-9495-8BB85218C4CE}" presName="hierRoot2" presStyleCnt="0">
        <dgm:presLayoutVars>
          <dgm:hierBranch val="init"/>
        </dgm:presLayoutVars>
      </dgm:prSet>
      <dgm:spPr/>
    </dgm:pt>
    <dgm:pt modelId="{DAFF4CD2-7FD1-48C5-B144-1FE1D5361831}" type="pres">
      <dgm:prSet presAssocID="{70DF2432-A879-468C-9495-8BB85218C4CE}" presName="rootComposite" presStyleCnt="0"/>
      <dgm:spPr/>
    </dgm:pt>
    <dgm:pt modelId="{D15D037D-94C1-419B-84A4-4F1DE1B93250}" type="pres">
      <dgm:prSet presAssocID="{70DF2432-A879-468C-9495-8BB85218C4CE}" presName="rootText" presStyleLbl="node2" presStyleIdx="0" presStyleCnt="4">
        <dgm:presLayoutVars>
          <dgm:chPref val="3"/>
        </dgm:presLayoutVars>
      </dgm:prSet>
      <dgm:spPr/>
    </dgm:pt>
    <dgm:pt modelId="{36F898EF-0119-4AAB-9AD0-290C7F4F418A}" type="pres">
      <dgm:prSet presAssocID="{70DF2432-A879-468C-9495-8BB85218C4CE}" presName="rootConnector" presStyleLbl="node2" presStyleIdx="0" presStyleCnt="4"/>
      <dgm:spPr/>
    </dgm:pt>
    <dgm:pt modelId="{8F59B2AA-2E89-4118-B883-0B99746A63BB}" type="pres">
      <dgm:prSet presAssocID="{70DF2432-A879-468C-9495-8BB85218C4CE}" presName="hierChild4" presStyleCnt="0"/>
      <dgm:spPr/>
    </dgm:pt>
    <dgm:pt modelId="{23DC685C-FC45-454D-B96D-279957428E5A}" type="pres">
      <dgm:prSet presAssocID="{269911C3-5EE1-4821-A835-B22E77CA3976}" presName="Name37" presStyleLbl="parChTrans1D3" presStyleIdx="0" presStyleCnt="10"/>
      <dgm:spPr/>
    </dgm:pt>
    <dgm:pt modelId="{D5F9F3FD-A167-4A21-BDFF-DB258236042B}" type="pres">
      <dgm:prSet presAssocID="{93BE1FF4-B355-43E2-97BE-7C4AA4B3B99D}" presName="hierRoot2" presStyleCnt="0">
        <dgm:presLayoutVars>
          <dgm:hierBranch val="init"/>
        </dgm:presLayoutVars>
      </dgm:prSet>
      <dgm:spPr/>
    </dgm:pt>
    <dgm:pt modelId="{46FCE8DD-AC19-44E0-8B7E-2F6504F73327}" type="pres">
      <dgm:prSet presAssocID="{93BE1FF4-B355-43E2-97BE-7C4AA4B3B99D}" presName="rootComposite" presStyleCnt="0"/>
      <dgm:spPr/>
    </dgm:pt>
    <dgm:pt modelId="{578B930A-C727-4C49-91D7-0BE871FDFFE4}" type="pres">
      <dgm:prSet presAssocID="{93BE1FF4-B355-43E2-97BE-7C4AA4B3B99D}" presName="rootText" presStyleLbl="node3" presStyleIdx="0" presStyleCnt="10">
        <dgm:presLayoutVars>
          <dgm:chPref val="3"/>
        </dgm:presLayoutVars>
      </dgm:prSet>
      <dgm:spPr/>
    </dgm:pt>
    <dgm:pt modelId="{D5EC7FB9-7866-4EEF-BE09-F1CA766D004D}" type="pres">
      <dgm:prSet presAssocID="{93BE1FF4-B355-43E2-97BE-7C4AA4B3B99D}" presName="rootConnector" presStyleLbl="node3" presStyleIdx="0" presStyleCnt="10"/>
      <dgm:spPr/>
    </dgm:pt>
    <dgm:pt modelId="{F0403BB4-E6FB-4A73-9B5B-65CAF131491E}" type="pres">
      <dgm:prSet presAssocID="{93BE1FF4-B355-43E2-97BE-7C4AA4B3B99D}" presName="hierChild4" presStyleCnt="0"/>
      <dgm:spPr/>
    </dgm:pt>
    <dgm:pt modelId="{4A8D8319-52A2-44DF-9C24-C24042C8977A}" type="pres">
      <dgm:prSet presAssocID="{5012D1FB-BF47-4E1D-B711-E42DCA20D508}" presName="Name37" presStyleLbl="parChTrans1D4" presStyleIdx="0" presStyleCnt="40"/>
      <dgm:spPr/>
    </dgm:pt>
    <dgm:pt modelId="{F1F1D986-6A8B-4DCF-9504-08F68156BD59}" type="pres">
      <dgm:prSet presAssocID="{0527FE7E-9F8E-4E24-B713-71FB619C3935}" presName="hierRoot2" presStyleCnt="0">
        <dgm:presLayoutVars>
          <dgm:hierBranch val="init"/>
        </dgm:presLayoutVars>
      </dgm:prSet>
      <dgm:spPr/>
    </dgm:pt>
    <dgm:pt modelId="{E296B582-9C6A-4453-AA70-5961800F7A54}" type="pres">
      <dgm:prSet presAssocID="{0527FE7E-9F8E-4E24-B713-71FB619C3935}" presName="rootComposite" presStyleCnt="0"/>
      <dgm:spPr/>
    </dgm:pt>
    <dgm:pt modelId="{30A8E9C7-8CC4-47FB-A44E-37453B75F9FD}" type="pres">
      <dgm:prSet presAssocID="{0527FE7E-9F8E-4E24-B713-71FB619C3935}" presName="rootText" presStyleLbl="node4" presStyleIdx="0" presStyleCnt="40">
        <dgm:presLayoutVars>
          <dgm:chPref val="3"/>
        </dgm:presLayoutVars>
      </dgm:prSet>
      <dgm:spPr/>
    </dgm:pt>
    <dgm:pt modelId="{C5F7C487-81F8-4113-B89C-C357B5EAFD46}" type="pres">
      <dgm:prSet presAssocID="{0527FE7E-9F8E-4E24-B713-71FB619C3935}" presName="rootConnector" presStyleLbl="node4" presStyleIdx="0" presStyleCnt="40"/>
      <dgm:spPr/>
    </dgm:pt>
    <dgm:pt modelId="{2E0C0CE4-872F-4C8E-9E52-6CB42FF9BE7A}" type="pres">
      <dgm:prSet presAssocID="{0527FE7E-9F8E-4E24-B713-71FB619C3935}" presName="hierChild4" presStyleCnt="0"/>
      <dgm:spPr/>
    </dgm:pt>
    <dgm:pt modelId="{95E6E20F-5FA7-4103-AB5B-6F8E09193D56}" type="pres">
      <dgm:prSet presAssocID="{0E6C766D-E8B5-44B7-9FB2-7C85BD4D2C6D}" presName="Name37" presStyleLbl="parChTrans1D4" presStyleIdx="1" presStyleCnt="40"/>
      <dgm:spPr/>
    </dgm:pt>
    <dgm:pt modelId="{567177B7-0A67-4612-8EB6-C1ACC7769E51}" type="pres">
      <dgm:prSet presAssocID="{AAC0C0D3-7BAB-45A4-95DD-680489A529FD}" presName="hierRoot2" presStyleCnt="0">
        <dgm:presLayoutVars>
          <dgm:hierBranch val="init"/>
        </dgm:presLayoutVars>
      </dgm:prSet>
      <dgm:spPr/>
    </dgm:pt>
    <dgm:pt modelId="{176ECEF9-77A0-49DA-B34C-1AB3DB328B6B}" type="pres">
      <dgm:prSet presAssocID="{AAC0C0D3-7BAB-45A4-95DD-680489A529FD}" presName="rootComposite" presStyleCnt="0"/>
      <dgm:spPr/>
    </dgm:pt>
    <dgm:pt modelId="{28C9EB1E-BD55-4357-9FC1-BB7889CCC9A8}" type="pres">
      <dgm:prSet presAssocID="{AAC0C0D3-7BAB-45A4-95DD-680489A529FD}" presName="rootText" presStyleLbl="node4" presStyleIdx="1" presStyleCnt="40">
        <dgm:presLayoutVars>
          <dgm:chPref val="3"/>
        </dgm:presLayoutVars>
      </dgm:prSet>
      <dgm:spPr/>
    </dgm:pt>
    <dgm:pt modelId="{B5983896-869F-4667-BEC7-E132A87B32E3}" type="pres">
      <dgm:prSet presAssocID="{AAC0C0D3-7BAB-45A4-95DD-680489A529FD}" presName="rootConnector" presStyleLbl="node4" presStyleIdx="1" presStyleCnt="40"/>
      <dgm:spPr/>
    </dgm:pt>
    <dgm:pt modelId="{DBC436D3-CD66-4722-B632-1193A9182480}" type="pres">
      <dgm:prSet presAssocID="{AAC0C0D3-7BAB-45A4-95DD-680489A529FD}" presName="hierChild4" presStyleCnt="0"/>
      <dgm:spPr/>
    </dgm:pt>
    <dgm:pt modelId="{96E26BC7-B3CC-4613-8B72-816909EDBB7B}" type="pres">
      <dgm:prSet presAssocID="{AAC0C0D3-7BAB-45A4-95DD-680489A529FD}" presName="hierChild5" presStyleCnt="0"/>
      <dgm:spPr/>
    </dgm:pt>
    <dgm:pt modelId="{130702FF-E2A4-4E57-8B81-2EB787822628}" type="pres">
      <dgm:prSet presAssocID="{0527FE7E-9F8E-4E24-B713-71FB619C3935}" presName="hierChild5" presStyleCnt="0"/>
      <dgm:spPr/>
    </dgm:pt>
    <dgm:pt modelId="{1F6BCE23-F709-4B53-93CE-318F724E620F}" type="pres">
      <dgm:prSet presAssocID="{F01C9596-C0E0-49F2-B065-617BE953D09D}" presName="Name37" presStyleLbl="parChTrans1D4" presStyleIdx="2" presStyleCnt="40"/>
      <dgm:spPr/>
    </dgm:pt>
    <dgm:pt modelId="{8E441A0A-9D34-4BAF-9B7B-091149D8538F}" type="pres">
      <dgm:prSet presAssocID="{94E82D80-B902-4BFB-B93B-4BA58B10B284}" presName="hierRoot2" presStyleCnt="0">
        <dgm:presLayoutVars>
          <dgm:hierBranch val="init"/>
        </dgm:presLayoutVars>
      </dgm:prSet>
      <dgm:spPr/>
    </dgm:pt>
    <dgm:pt modelId="{F33AA2F3-E202-4984-92FF-E19383C5C36F}" type="pres">
      <dgm:prSet presAssocID="{94E82D80-B902-4BFB-B93B-4BA58B10B284}" presName="rootComposite" presStyleCnt="0"/>
      <dgm:spPr/>
    </dgm:pt>
    <dgm:pt modelId="{2E1EDC63-9160-469A-BAC6-8394D2538492}" type="pres">
      <dgm:prSet presAssocID="{94E82D80-B902-4BFB-B93B-4BA58B10B284}" presName="rootText" presStyleLbl="node4" presStyleIdx="2" presStyleCnt="40">
        <dgm:presLayoutVars>
          <dgm:chPref val="3"/>
        </dgm:presLayoutVars>
      </dgm:prSet>
      <dgm:spPr/>
    </dgm:pt>
    <dgm:pt modelId="{36180DEA-8523-484D-BF73-FD96196793DF}" type="pres">
      <dgm:prSet presAssocID="{94E82D80-B902-4BFB-B93B-4BA58B10B284}" presName="rootConnector" presStyleLbl="node4" presStyleIdx="2" presStyleCnt="40"/>
      <dgm:spPr/>
    </dgm:pt>
    <dgm:pt modelId="{E1D109A3-5CF7-4427-83D1-3C32D080854D}" type="pres">
      <dgm:prSet presAssocID="{94E82D80-B902-4BFB-B93B-4BA58B10B284}" presName="hierChild4" presStyleCnt="0"/>
      <dgm:spPr/>
    </dgm:pt>
    <dgm:pt modelId="{034FD63D-7D67-47D9-B34F-0D9AEF694BE7}" type="pres">
      <dgm:prSet presAssocID="{8DEED44E-DA28-44A4-8F44-3372891F6A1B}" presName="Name37" presStyleLbl="parChTrans1D4" presStyleIdx="3" presStyleCnt="40"/>
      <dgm:spPr/>
    </dgm:pt>
    <dgm:pt modelId="{44320D23-1C49-4C46-B315-0BA7C834B411}" type="pres">
      <dgm:prSet presAssocID="{8AB30470-BB64-4422-AA1B-C71DBFD5253F}" presName="hierRoot2" presStyleCnt="0">
        <dgm:presLayoutVars>
          <dgm:hierBranch val="init"/>
        </dgm:presLayoutVars>
      </dgm:prSet>
      <dgm:spPr/>
    </dgm:pt>
    <dgm:pt modelId="{93F085C1-2A3C-4346-BE83-FDA15DE04E06}" type="pres">
      <dgm:prSet presAssocID="{8AB30470-BB64-4422-AA1B-C71DBFD5253F}" presName="rootComposite" presStyleCnt="0"/>
      <dgm:spPr/>
    </dgm:pt>
    <dgm:pt modelId="{3669D56E-1BFE-4382-9FFC-571C65AE38A2}" type="pres">
      <dgm:prSet presAssocID="{8AB30470-BB64-4422-AA1B-C71DBFD5253F}" presName="rootText" presStyleLbl="node4" presStyleIdx="3" presStyleCnt="40">
        <dgm:presLayoutVars>
          <dgm:chPref val="3"/>
        </dgm:presLayoutVars>
      </dgm:prSet>
      <dgm:spPr/>
    </dgm:pt>
    <dgm:pt modelId="{D1013ACD-D8A8-4F91-9A06-CD4EE34D2857}" type="pres">
      <dgm:prSet presAssocID="{8AB30470-BB64-4422-AA1B-C71DBFD5253F}" presName="rootConnector" presStyleLbl="node4" presStyleIdx="3" presStyleCnt="40"/>
      <dgm:spPr/>
    </dgm:pt>
    <dgm:pt modelId="{F4BCAA9E-CBD7-4D24-AFFE-861437537A3A}" type="pres">
      <dgm:prSet presAssocID="{8AB30470-BB64-4422-AA1B-C71DBFD5253F}" presName="hierChild4" presStyleCnt="0"/>
      <dgm:spPr/>
    </dgm:pt>
    <dgm:pt modelId="{69B22816-F8F4-4D35-8A76-F61103E96C49}" type="pres">
      <dgm:prSet presAssocID="{8AB30470-BB64-4422-AA1B-C71DBFD5253F}" presName="hierChild5" presStyleCnt="0"/>
      <dgm:spPr/>
    </dgm:pt>
    <dgm:pt modelId="{011954F1-77C0-4F9B-9CF5-EF88152354AD}" type="pres">
      <dgm:prSet presAssocID="{94E82D80-B902-4BFB-B93B-4BA58B10B284}" presName="hierChild5" presStyleCnt="0"/>
      <dgm:spPr/>
    </dgm:pt>
    <dgm:pt modelId="{4A0584C8-10BD-4355-A1A8-E809C7B0545F}" type="pres">
      <dgm:prSet presAssocID="{93BE1FF4-B355-43E2-97BE-7C4AA4B3B99D}" presName="hierChild5" presStyleCnt="0"/>
      <dgm:spPr/>
    </dgm:pt>
    <dgm:pt modelId="{A4FB905F-2F3A-451C-92DE-D312700C8497}" type="pres">
      <dgm:prSet presAssocID="{4A760C7F-FA7F-4329-B54E-FA2615A1D232}" presName="Name37" presStyleLbl="parChTrans1D3" presStyleIdx="1" presStyleCnt="10"/>
      <dgm:spPr/>
    </dgm:pt>
    <dgm:pt modelId="{5B821CCC-65CE-4764-AABB-718713FA573D}" type="pres">
      <dgm:prSet presAssocID="{913B71C5-C8EE-4611-8947-401226A60F91}" presName="hierRoot2" presStyleCnt="0">
        <dgm:presLayoutVars>
          <dgm:hierBranch val="init"/>
        </dgm:presLayoutVars>
      </dgm:prSet>
      <dgm:spPr/>
    </dgm:pt>
    <dgm:pt modelId="{18D387DE-213C-4D24-A217-E2BBF4AA1020}" type="pres">
      <dgm:prSet presAssocID="{913B71C5-C8EE-4611-8947-401226A60F91}" presName="rootComposite" presStyleCnt="0"/>
      <dgm:spPr/>
    </dgm:pt>
    <dgm:pt modelId="{80D3FF01-1579-4D4F-B6EB-9D9B5A3AFE24}" type="pres">
      <dgm:prSet presAssocID="{913B71C5-C8EE-4611-8947-401226A60F91}" presName="rootText" presStyleLbl="node3" presStyleIdx="1" presStyleCnt="10">
        <dgm:presLayoutVars>
          <dgm:chPref val="3"/>
        </dgm:presLayoutVars>
      </dgm:prSet>
      <dgm:spPr/>
    </dgm:pt>
    <dgm:pt modelId="{A60BCAA1-4A53-4144-80AD-9E7B11416EA5}" type="pres">
      <dgm:prSet presAssocID="{913B71C5-C8EE-4611-8947-401226A60F91}" presName="rootConnector" presStyleLbl="node3" presStyleIdx="1" presStyleCnt="10"/>
      <dgm:spPr/>
    </dgm:pt>
    <dgm:pt modelId="{432B0CDB-0826-4F4B-B5BD-AF8A8F32FBCC}" type="pres">
      <dgm:prSet presAssocID="{913B71C5-C8EE-4611-8947-401226A60F91}" presName="hierChild4" presStyleCnt="0"/>
      <dgm:spPr/>
    </dgm:pt>
    <dgm:pt modelId="{213AC173-4B7C-4A60-8369-FADCEBDBBF09}" type="pres">
      <dgm:prSet presAssocID="{0C8F394D-6E50-4DD6-83A5-657871FBDF1C}" presName="Name37" presStyleLbl="parChTrans1D4" presStyleIdx="4" presStyleCnt="40"/>
      <dgm:spPr/>
    </dgm:pt>
    <dgm:pt modelId="{8BE467A7-FA32-4544-B240-D3D65238A9F7}" type="pres">
      <dgm:prSet presAssocID="{9F6C0488-6E1B-4B0A-BA12-82C4B0501896}" presName="hierRoot2" presStyleCnt="0">
        <dgm:presLayoutVars>
          <dgm:hierBranch val="init"/>
        </dgm:presLayoutVars>
      </dgm:prSet>
      <dgm:spPr/>
    </dgm:pt>
    <dgm:pt modelId="{F0B32A2F-3BCE-4B1D-AA38-FDAA1EB43F9A}" type="pres">
      <dgm:prSet presAssocID="{9F6C0488-6E1B-4B0A-BA12-82C4B0501896}" presName="rootComposite" presStyleCnt="0"/>
      <dgm:spPr/>
    </dgm:pt>
    <dgm:pt modelId="{E897CD20-4258-4133-967B-EBDCC17A4145}" type="pres">
      <dgm:prSet presAssocID="{9F6C0488-6E1B-4B0A-BA12-82C4B0501896}" presName="rootText" presStyleLbl="node4" presStyleIdx="4" presStyleCnt="40">
        <dgm:presLayoutVars>
          <dgm:chPref val="3"/>
        </dgm:presLayoutVars>
      </dgm:prSet>
      <dgm:spPr/>
    </dgm:pt>
    <dgm:pt modelId="{2364B561-2901-40FE-BFF6-EBD6A3F64F35}" type="pres">
      <dgm:prSet presAssocID="{9F6C0488-6E1B-4B0A-BA12-82C4B0501896}" presName="rootConnector" presStyleLbl="node4" presStyleIdx="4" presStyleCnt="40"/>
      <dgm:spPr/>
    </dgm:pt>
    <dgm:pt modelId="{9C8FA3CA-04C7-44D2-B30B-4467898A8D2F}" type="pres">
      <dgm:prSet presAssocID="{9F6C0488-6E1B-4B0A-BA12-82C4B0501896}" presName="hierChild4" presStyleCnt="0"/>
      <dgm:spPr/>
    </dgm:pt>
    <dgm:pt modelId="{17813652-C4EC-4D54-B281-2E7E04EA8910}" type="pres">
      <dgm:prSet presAssocID="{5B1045D2-C4C6-475D-AEB6-3F76A0532EA5}" presName="Name37" presStyleLbl="parChTrans1D4" presStyleIdx="5" presStyleCnt="40"/>
      <dgm:spPr/>
    </dgm:pt>
    <dgm:pt modelId="{1B0F15C7-9C07-48DB-9559-E8573D4D1640}" type="pres">
      <dgm:prSet presAssocID="{63FA454A-48A0-4EA0-8339-5C78EA8387E4}" presName="hierRoot2" presStyleCnt="0">
        <dgm:presLayoutVars>
          <dgm:hierBranch val="init"/>
        </dgm:presLayoutVars>
      </dgm:prSet>
      <dgm:spPr/>
    </dgm:pt>
    <dgm:pt modelId="{8BC28892-4B15-4D17-BA8E-D6D895B6EC01}" type="pres">
      <dgm:prSet presAssocID="{63FA454A-48A0-4EA0-8339-5C78EA8387E4}" presName="rootComposite" presStyleCnt="0"/>
      <dgm:spPr/>
    </dgm:pt>
    <dgm:pt modelId="{8CDA3CBE-7C03-4828-909D-034ECB409753}" type="pres">
      <dgm:prSet presAssocID="{63FA454A-48A0-4EA0-8339-5C78EA8387E4}" presName="rootText" presStyleLbl="node4" presStyleIdx="5" presStyleCnt="40">
        <dgm:presLayoutVars>
          <dgm:chPref val="3"/>
        </dgm:presLayoutVars>
      </dgm:prSet>
      <dgm:spPr/>
    </dgm:pt>
    <dgm:pt modelId="{E2F76406-0964-4AB1-B103-7CDF7B93931B}" type="pres">
      <dgm:prSet presAssocID="{63FA454A-48A0-4EA0-8339-5C78EA8387E4}" presName="rootConnector" presStyleLbl="node4" presStyleIdx="5" presStyleCnt="40"/>
      <dgm:spPr/>
    </dgm:pt>
    <dgm:pt modelId="{FC8DB8D6-1D23-410E-A7B9-E79BA93CD37E}" type="pres">
      <dgm:prSet presAssocID="{63FA454A-48A0-4EA0-8339-5C78EA8387E4}" presName="hierChild4" presStyleCnt="0"/>
      <dgm:spPr/>
    </dgm:pt>
    <dgm:pt modelId="{020E865C-9B8E-401A-B532-CF2EB420210B}" type="pres">
      <dgm:prSet presAssocID="{63FA454A-48A0-4EA0-8339-5C78EA8387E4}" presName="hierChild5" presStyleCnt="0"/>
      <dgm:spPr/>
    </dgm:pt>
    <dgm:pt modelId="{DE83858B-C175-4D98-8869-A883C3EA1175}" type="pres">
      <dgm:prSet presAssocID="{9F6C0488-6E1B-4B0A-BA12-82C4B0501896}" presName="hierChild5" presStyleCnt="0"/>
      <dgm:spPr/>
    </dgm:pt>
    <dgm:pt modelId="{FEB4AE84-1824-4FD6-B856-03DCB036A25C}" type="pres">
      <dgm:prSet presAssocID="{C2FEBB92-FB3C-4DE7-968B-F05328191092}" presName="Name37" presStyleLbl="parChTrans1D4" presStyleIdx="6" presStyleCnt="40"/>
      <dgm:spPr/>
    </dgm:pt>
    <dgm:pt modelId="{C883CB2E-4D34-46BB-8810-E65BEA52B85E}" type="pres">
      <dgm:prSet presAssocID="{2FB4B718-81C4-4C16-9347-9F9D9ADAF64B}" presName="hierRoot2" presStyleCnt="0">
        <dgm:presLayoutVars>
          <dgm:hierBranch val="init"/>
        </dgm:presLayoutVars>
      </dgm:prSet>
      <dgm:spPr/>
    </dgm:pt>
    <dgm:pt modelId="{515B8E13-28DC-4234-B47D-E3B5FBE83C22}" type="pres">
      <dgm:prSet presAssocID="{2FB4B718-81C4-4C16-9347-9F9D9ADAF64B}" presName="rootComposite" presStyleCnt="0"/>
      <dgm:spPr/>
    </dgm:pt>
    <dgm:pt modelId="{30E0CFBF-83AE-404A-B8E3-F7AE06A8FBD1}" type="pres">
      <dgm:prSet presAssocID="{2FB4B718-81C4-4C16-9347-9F9D9ADAF64B}" presName="rootText" presStyleLbl="node4" presStyleIdx="6" presStyleCnt="40">
        <dgm:presLayoutVars>
          <dgm:chPref val="3"/>
        </dgm:presLayoutVars>
      </dgm:prSet>
      <dgm:spPr/>
    </dgm:pt>
    <dgm:pt modelId="{72FA406B-CDE0-4842-A491-1C3E07A81932}" type="pres">
      <dgm:prSet presAssocID="{2FB4B718-81C4-4C16-9347-9F9D9ADAF64B}" presName="rootConnector" presStyleLbl="node4" presStyleIdx="6" presStyleCnt="40"/>
      <dgm:spPr/>
    </dgm:pt>
    <dgm:pt modelId="{AB4C2E4B-DBE8-4E6A-9BDC-908D17484890}" type="pres">
      <dgm:prSet presAssocID="{2FB4B718-81C4-4C16-9347-9F9D9ADAF64B}" presName="hierChild4" presStyleCnt="0"/>
      <dgm:spPr/>
    </dgm:pt>
    <dgm:pt modelId="{36D66B6A-BEAC-4FCE-BB2F-69862D4C5C30}" type="pres">
      <dgm:prSet presAssocID="{7FD96E5C-10BE-488E-8314-763E5180C420}" presName="Name37" presStyleLbl="parChTrans1D4" presStyleIdx="7" presStyleCnt="40"/>
      <dgm:spPr/>
    </dgm:pt>
    <dgm:pt modelId="{489FFDDA-EAF6-4106-A353-39A9653CA2CD}" type="pres">
      <dgm:prSet presAssocID="{A1928E22-2867-48FE-A0E3-DED044229F3C}" presName="hierRoot2" presStyleCnt="0">
        <dgm:presLayoutVars>
          <dgm:hierBranch val="init"/>
        </dgm:presLayoutVars>
      </dgm:prSet>
      <dgm:spPr/>
    </dgm:pt>
    <dgm:pt modelId="{8FD57013-4F36-41C2-ADB3-4C178D38EC87}" type="pres">
      <dgm:prSet presAssocID="{A1928E22-2867-48FE-A0E3-DED044229F3C}" presName="rootComposite" presStyleCnt="0"/>
      <dgm:spPr/>
    </dgm:pt>
    <dgm:pt modelId="{3D3D38DD-00BC-4EA0-B91B-271AA32819D4}" type="pres">
      <dgm:prSet presAssocID="{A1928E22-2867-48FE-A0E3-DED044229F3C}" presName="rootText" presStyleLbl="node4" presStyleIdx="7" presStyleCnt="40">
        <dgm:presLayoutVars>
          <dgm:chPref val="3"/>
        </dgm:presLayoutVars>
      </dgm:prSet>
      <dgm:spPr/>
    </dgm:pt>
    <dgm:pt modelId="{70950217-1A88-40AB-9BB2-B52A8C6B89A9}" type="pres">
      <dgm:prSet presAssocID="{A1928E22-2867-48FE-A0E3-DED044229F3C}" presName="rootConnector" presStyleLbl="node4" presStyleIdx="7" presStyleCnt="40"/>
      <dgm:spPr/>
    </dgm:pt>
    <dgm:pt modelId="{EEAF3A1A-9CA8-4CB7-8317-5B0375CF916B}" type="pres">
      <dgm:prSet presAssocID="{A1928E22-2867-48FE-A0E3-DED044229F3C}" presName="hierChild4" presStyleCnt="0"/>
      <dgm:spPr/>
    </dgm:pt>
    <dgm:pt modelId="{6E8E6B81-A583-4770-8EAA-5B199263FF66}" type="pres">
      <dgm:prSet presAssocID="{A1928E22-2867-48FE-A0E3-DED044229F3C}" presName="hierChild5" presStyleCnt="0"/>
      <dgm:spPr/>
    </dgm:pt>
    <dgm:pt modelId="{93B881DB-B9A8-432F-9F55-8445ECE21A69}" type="pres">
      <dgm:prSet presAssocID="{2FB4B718-81C4-4C16-9347-9F9D9ADAF64B}" presName="hierChild5" presStyleCnt="0"/>
      <dgm:spPr/>
    </dgm:pt>
    <dgm:pt modelId="{ED36E287-7ACA-4A52-80AF-9FB90F07AAAC}" type="pres">
      <dgm:prSet presAssocID="{913B71C5-C8EE-4611-8947-401226A60F91}" presName="hierChild5" presStyleCnt="0"/>
      <dgm:spPr/>
    </dgm:pt>
    <dgm:pt modelId="{30B1C136-F564-48DD-BA00-19C3A6D1B9D8}" type="pres">
      <dgm:prSet presAssocID="{D6EA7994-69A3-4DDB-9679-1112C666E35F}" presName="Name37" presStyleLbl="parChTrans1D3" presStyleIdx="2" presStyleCnt="10"/>
      <dgm:spPr/>
    </dgm:pt>
    <dgm:pt modelId="{C5A3358B-4595-4385-996B-BEFE62991EB3}" type="pres">
      <dgm:prSet presAssocID="{CEB71489-3F5D-491C-A830-3F22EB88FC00}" presName="hierRoot2" presStyleCnt="0">
        <dgm:presLayoutVars>
          <dgm:hierBranch val="init"/>
        </dgm:presLayoutVars>
      </dgm:prSet>
      <dgm:spPr/>
    </dgm:pt>
    <dgm:pt modelId="{A1407EDC-A6F9-4EAC-9F58-2440E0BC07CB}" type="pres">
      <dgm:prSet presAssocID="{CEB71489-3F5D-491C-A830-3F22EB88FC00}" presName="rootComposite" presStyleCnt="0"/>
      <dgm:spPr/>
    </dgm:pt>
    <dgm:pt modelId="{5196E778-E938-4B37-A8E3-75CFB7D8E015}" type="pres">
      <dgm:prSet presAssocID="{CEB71489-3F5D-491C-A830-3F22EB88FC00}" presName="rootText" presStyleLbl="node3" presStyleIdx="2" presStyleCnt="10">
        <dgm:presLayoutVars>
          <dgm:chPref val="3"/>
        </dgm:presLayoutVars>
      </dgm:prSet>
      <dgm:spPr/>
    </dgm:pt>
    <dgm:pt modelId="{FE69A751-D7E2-44BA-BFBA-700636D1ADBF}" type="pres">
      <dgm:prSet presAssocID="{CEB71489-3F5D-491C-A830-3F22EB88FC00}" presName="rootConnector" presStyleLbl="node3" presStyleIdx="2" presStyleCnt="10"/>
      <dgm:spPr/>
    </dgm:pt>
    <dgm:pt modelId="{20518C54-4130-4743-B386-513E2F07660E}" type="pres">
      <dgm:prSet presAssocID="{CEB71489-3F5D-491C-A830-3F22EB88FC00}" presName="hierChild4" presStyleCnt="0"/>
      <dgm:spPr/>
    </dgm:pt>
    <dgm:pt modelId="{804C0142-CD6D-40FD-AE19-CF570DAE8B87}" type="pres">
      <dgm:prSet presAssocID="{79904E14-F358-4595-92B3-882AB8668A5D}" presName="Name37" presStyleLbl="parChTrans1D4" presStyleIdx="8" presStyleCnt="40"/>
      <dgm:spPr/>
    </dgm:pt>
    <dgm:pt modelId="{E7AE9DBF-6F27-437D-B4F1-43C022D90193}" type="pres">
      <dgm:prSet presAssocID="{A9F7A3A4-6668-49B1-BFEC-67115989C5F6}" presName="hierRoot2" presStyleCnt="0">
        <dgm:presLayoutVars>
          <dgm:hierBranch val="init"/>
        </dgm:presLayoutVars>
      </dgm:prSet>
      <dgm:spPr/>
    </dgm:pt>
    <dgm:pt modelId="{6EFFE2D0-F2CE-4931-BD1C-95648373C696}" type="pres">
      <dgm:prSet presAssocID="{A9F7A3A4-6668-49B1-BFEC-67115989C5F6}" presName="rootComposite" presStyleCnt="0"/>
      <dgm:spPr/>
    </dgm:pt>
    <dgm:pt modelId="{2001290F-79F2-41A4-BCB5-4D33D43CD441}" type="pres">
      <dgm:prSet presAssocID="{A9F7A3A4-6668-49B1-BFEC-67115989C5F6}" presName="rootText" presStyleLbl="node4" presStyleIdx="8" presStyleCnt="40">
        <dgm:presLayoutVars>
          <dgm:chPref val="3"/>
        </dgm:presLayoutVars>
      </dgm:prSet>
      <dgm:spPr/>
    </dgm:pt>
    <dgm:pt modelId="{749AFA06-FEC0-4812-8206-AAD58B84EA5C}" type="pres">
      <dgm:prSet presAssocID="{A9F7A3A4-6668-49B1-BFEC-67115989C5F6}" presName="rootConnector" presStyleLbl="node4" presStyleIdx="8" presStyleCnt="40"/>
      <dgm:spPr/>
    </dgm:pt>
    <dgm:pt modelId="{E4905AE8-D797-4702-A88F-4316CE6CEB17}" type="pres">
      <dgm:prSet presAssocID="{A9F7A3A4-6668-49B1-BFEC-67115989C5F6}" presName="hierChild4" presStyleCnt="0"/>
      <dgm:spPr/>
    </dgm:pt>
    <dgm:pt modelId="{7ADE1DEF-106E-489A-9F1B-528B627F7424}" type="pres">
      <dgm:prSet presAssocID="{6C8BFF80-7CC5-4F1F-BED8-6B9002B93931}" presName="Name37" presStyleLbl="parChTrans1D4" presStyleIdx="9" presStyleCnt="40"/>
      <dgm:spPr/>
    </dgm:pt>
    <dgm:pt modelId="{FFB68142-85A2-4493-89CA-A839ADEFF931}" type="pres">
      <dgm:prSet presAssocID="{BA4787A3-DB66-4005-B56E-D5DE35A3228F}" presName="hierRoot2" presStyleCnt="0">
        <dgm:presLayoutVars>
          <dgm:hierBranch val="init"/>
        </dgm:presLayoutVars>
      </dgm:prSet>
      <dgm:spPr/>
    </dgm:pt>
    <dgm:pt modelId="{94B26B0B-0E1D-48EF-84A0-C4B1AB5EA391}" type="pres">
      <dgm:prSet presAssocID="{BA4787A3-DB66-4005-B56E-D5DE35A3228F}" presName="rootComposite" presStyleCnt="0"/>
      <dgm:spPr/>
    </dgm:pt>
    <dgm:pt modelId="{DAF240B5-28D4-454D-9360-63103CD5B1BB}" type="pres">
      <dgm:prSet presAssocID="{BA4787A3-DB66-4005-B56E-D5DE35A3228F}" presName="rootText" presStyleLbl="node4" presStyleIdx="9" presStyleCnt="40">
        <dgm:presLayoutVars>
          <dgm:chPref val="3"/>
        </dgm:presLayoutVars>
      </dgm:prSet>
      <dgm:spPr/>
    </dgm:pt>
    <dgm:pt modelId="{5CC9A618-4C3D-4F21-BA67-38E30DDB5998}" type="pres">
      <dgm:prSet presAssocID="{BA4787A3-DB66-4005-B56E-D5DE35A3228F}" presName="rootConnector" presStyleLbl="node4" presStyleIdx="9" presStyleCnt="40"/>
      <dgm:spPr/>
    </dgm:pt>
    <dgm:pt modelId="{15E83A5D-BB68-47AC-8D22-015EB8E5B845}" type="pres">
      <dgm:prSet presAssocID="{BA4787A3-DB66-4005-B56E-D5DE35A3228F}" presName="hierChild4" presStyleCnt="0"/>
      <dgm:spPr/>
    </dgm:pt>
    <dgm:pt modelId="{F561BC92-3A76-44B0-8129-9FDA93C0696C}" type="pres">
      <dgm:prSet presAssocID="{BA4787A3-DB66-4005-B56E-D5DE35A3228F}" presName="hierChild5" presStyleCnt="0"/>
      <dgm:spPr/>
    </dgm:pt>
    <dgm:pt modelId="{37682000-CC5D-4B2D-89C8-7371341D64BB}" type="pres">
      <dgm:prSet presAssocID="{A9F7A3A4-6668-49B1-BFEC-67115989C5F6}" presName="hierChild5" presStyleCnt="0"/>
      <dgm:spPr/>
    </dgm:pt>
    <dgm:pt modelId="{38CE3F61-2B53-4BF1-A23C-4A175B605DA8}" type="pres">
      <dgm:prSet presAssocID="{DEC2F96F-E3A2-475F-996D-FA98400AAC8D}" presName="Name37" presStyleLbl="parChTrans1D4" presStyleIdx="10" presStyleCnt="40"/>
      <dgm:spPr/>
    </dgm:pt>
    <dgm:pt modelId="{4A48C1D7-6194-4D0E-9DB8-E6BB56213F29}" type="pres">
      <dgm:prSet presAssocID="{16BC07AE-E4C8-48F1-856C-CCFB7470122B}" presName="hierRoot2" presStyleCnt="0">
        <dgm:presLayoutVars>
          <dgm:hierBranch val="init"/>
        </dgm:presLayoutVars>
      </dgm:prSet>
      <dgm:spPr/>
    </dgm:pt>
    <dgm:pt modelId="{8FCF6EB5-5461-46F2-879F-18E270D0903A}" type="pres">
      <dgm:prSet presAssocID="{16BC07AE-E4C8-48F1-856C-CCFB7470122B}" presName="rootComposite" presStyleCnt="0"/>
      <dgm:spPr/>
    </dgm:pt>
    <dgm:pt modelId="{3F97D371-A205-4B21-9583-B2D6836F9D89}" type="pres">
      <dgm:prSet presAssocID="{16BC07AE-E4C8-48F1-856C-CCFB7470122B}" presName="rootText" presStyleLbl="node4" presStyleIdx="10" presStyleCnt="40">
        <dgm:presLayoutVars>
          <dgm:chPref val="3"/>
        </dgm:presLayoutVars>
      </dgm:prSet>
      <dgm:spPr/>
    </dgm:pt>
    <dgm:pt modelId="{A21D3AC1-3D27-4E06-AC4D-95A048145D72}" type="pres">
      <dgm:prSet presAssocID="{16BC07AE-E4C8-48F1-856C-CCFB7470122B}" presName="rootConnector" presStyleLbl="node4" presStyleIdx="10" presStyleCnt="40"/>
      <dgm:spPr/>
    </dgm:pt>
    <dgm:pt modelId="{AE98B7C1-A43F-4E88-BF28-AEE3C5A8C141}" type="pres">
      <dgm:prSet presAssocID="{16BC07AE-E4C8-48F1-856C-CCFB7470122B}" presName="hierChild4" presStyleCnt="0"/>
      <dgm:spPr/>
    </dgm:pt>
    <dgm:pt modelId="{87123F32-C37F-4444-A5BE-07B622C41B26}" type="pres">
      <dgm:prSet presAssocID="{A0B2727C-3C32-4008-9984-4ACED12EBBC4}" presName="Name37" presStyleLbl="parChTrans1D4" presStyleIdx="11" presStyleCnt="40"/>
      <dgm:spPr/>
    </dgm:pt>
    <dgm:pt modelId="{33402486-E5A7-428D-B78F-F0C998CEE3BE}" type="pres">
      <dgm:prSet presAssocID="{D9E6AD39-4513-4DBF-9A47-5022C52FA731}" presName="hierRoot2" presStyleCnt="0">
        <dgm:presLayoutVars>
          <dgm:hierBranch val="init"/>
        </dgm:presLayoutVars>
      </dgm:prSet>
      <dgm:spPr/>
    </dgm:pt>
    <dgm:pt modelId="{DB1442B2-33D2-489F-A58C-563DA0DC5823}" type="pres">
      <dgm:prSet presAssocID="{D9E6AD39-4513-4DBF-9A47-5022C52FA731}" presName="rootComposite" presStyleCnt="0"/>
      <dgm:spPr/>
    </dgm:pt>
    <dgm:pt modelId="{A15E1D4A-31D3-4F2A-93CA-D817E7B221A6}" type="pres">
      <dgm:prSet presAssocID="{D9E6AD39-4513-4DBF-9A47-5022C52FA731}" presName="rootText" presStyleLbl="node4" presStyleIdx="11" presStyleCnt="40">
        <dgm:presLayoutVars>
          <dgm:chPref val="3"/>
        </dgm:presLayoutVars>
      </dgm:prSet>
      <dgm:spPr/>
    </dgm:pt>
    <dgm:pt modelId="{2371E690-BDCD-414A-BCD3-7F3F10A55048}" type="pres">
      <dgm:prSet presAssocID="{D9E6AD39-4513-4DBF-9A47-5022C52FA731}" presName="rootConnector" presStyleLbl="node4" presStyleIdx="11" presStyleCnt="40"/>
      <dgm:spPr/>
    </dgm:pt>
    <dgm:pt modelId="{F88D9981-3F76-4A61-84AC-9052A470D58A}" type="pres">
      <dgm:prSet presAssocID="{D9E6AD39-4513-4DBF-9A47-5022C52FA731}" presName="hierChild4" presStyleCnt="0"/>
      <dgm:spPr/>
    </dgm:pt>
    <dgm:pt modelId="{E7607615-3B11-41FB-A8EE-3EB73732806A}" type="pres">
      <dgm:prSet presAssocID="{D9E6AD39-4513-4DBF-9A47-5022C52FA731}" presName="hierChild5" presStyleCnt="0"/>
      <dgm:spPr/>
    </dgm:pt>
    <dgm:pt modelId="{72A58DF1-8F1B-453E-A8B7-EE4DCA1AC8F0}" type="pres">
      <dgm:prSet presAssocID="{16BC07AE-E4C8-48F1-856C-CCFB7470122B}" presName="hierChild5" presStyleCnt="0"/>
      <dgm:spPr/>
    </dgm:pt>
    <dgm:pt modelId="{E91FA7B3-50C5-4C8E-95A2-A3ACA99D276C}" type="pres">
      <dgm:prSet presAssocID="{CEB71489-3F5D-491C-A830-3F22EB88FC00}" presName="hierChild5" presStyleCnt="0"/>
      <dgm:spPr/>
    </dgm:pt>
    <dgm:pt modelId="{A644DAE4-6E3E-4C93-9470-4221488424D1}" type="pres">
      <dgm:prSet presAssocID="{70DF2432-A879-468C-9495-8BB85218C4CE}" presName="hierChild5" presStyleCnt="0"/>
      <dgm:spPr/>
    </dgm:pt>
    <dgm:pt modelId="{26E06104-2A38-433F-86A7-CD3DE869C1E4}" type="pres">
      <dgm:prSet presAssocID="{7B9C6F5A-984F-46CC-8C5E-D78A0998FBDE}" presName="Name37" presStyleLbl="parChTrans1D2" presStyleIdx="1" presStyleCnt="4"/>
      <dgm:spPr/>
    </dgm:pt>
    <dgm:pt modelId="{77F5C724-2DC6-43B8-A078-E04715D4DAE8}" type="pres">
      <dgm:prSet presAssocID="{DDCDF819-262B-4B99-B21F-E85273132E8E}" presName="hierRoot2" presStyleCnt="0">
        <dgm:presLayoutVars>
          <dgm:hierBranch val="init"/>
        </dgm:presLayoutVars>
      </dgm:prSet>
      <dgm:spPr/>
    </dgm:pt>
    <dgm:pt modelId="{14363016-A8F9-4B5A-8241-B52E6A5E7BD8}" type="pres">
      <dgm:prSet presAssocID="{DDCDF819-262B-4B99-B21F-E85273132E8E}" presName="rootComposite" presStyleCnt="0"/>
      <dgm:spPr/>
    </dgm:pt>
    <dgm:pt modelId="{5E6EB1FC-BB9B-4B9A-8A5F-1A0F43455D10}" type="pres">
      <dgm:prSet presAssocID="{DDCDF819-262B-4B99-B21F-E85273132E8E}" presName="rootText" presStyleLbl="node2" presStyleIdx="1" presStyleCnt="4">
        <dgm:presLayoutVars>
          <dgm:chPref val="3"/>
        </dgm:presLayoutVars>
      </dgm:prSet>
      <dgm:spPr/>
    </dgm:pt>
    <dgm:pt modelId="{5F34568C-E3DD-474E-B59A-BF591757775C}" type="pres">
      <dgm:prSet presAssocID="{DDCDF819-262B-4B99-B21F-E85273132E8E}" presName="rootConnector" presStyleLbl="node2" presStyleIdx="1" presStyleCnt="4"/>
      <dgm:spPr/>
    </dgm:pt>
    <dgm:pt modelId="{DC3537A7-289F-4A8C-ADC6-784E2C32A7D4}" type="pres">
      <dgm:prSet presAssocID="{DDCDF819-262B-4B99-B21F-E85273132E8E}" presName="hierChild4" presStyleCnt="0"/>
      <dgm:spPr/>
    </dgm:pt>
    <dgm:pt modelId="{D4011D4F-3FA8-434D-93F6-EFC6340BDD2F}" type="pres">
      <dgm:prSet presAssocID="{D0D0EF0B-CC51-4C74-8769-E6A266022FD6}" presName="Name37" presStyleLbl="parChTrans1D3" presStyleIdx="3" presStyleCnt="10"/>
      <dgm:spPr/>
    </dgm:pt>
    <dgm:pt modelId="{5EBDBA67-73C5-404B-8D25-917CC4511A53}" type="pres">
      <dgm:prSet presAssocID="{FB8AAAE5-4463-4723-940D-6C58BF0445F0}" presName="hierRoot2" presStyleCnt="0">
        <dgm:presLayoutVars>
          <dgm:hierBranch val="init"/>
        </dgm:presLayoutVars>
      </dgm:prSet>
      <dgm:spPr/>
    </dgm:pt>
    <dgm:pt modelId="{50F54EFC-47CC-44BB-8F9E-6713CC3AD932}" type="pres">
      <dgm:prSet presAssocID="{FB8AAAE5-4463-4723-940D-6C58BF0445F0}" presName="rootComposite" presStyleCnt="0"/>
      <dgm:spPr/>
    </dgm:pt>
    <dgm:pt modelId="{E30946C4-FA76-4EFE-8E2E-594AFF3BADBB}" type="pres">
      <dgm:prSet presAssocID="{FB8AAAE5-4463-4723-940D-6C58BF0445F0}" presName="rootText" presStyleLbl="node3" presStyleIdx="3" presStyleCnt="10">
        <dgm:presLayoutVars>
          <dgm:chPref val="3"/>
        </dgm:presLayoutVars>
      </dgm:prSet>
      <dgm:spPr/>
    </dgm:pt>
    <dgm:pt modelId="{EFBB947F-DE7F-4EE7-9352-7E49072C3032}" type="pres">
      <dgm:prSet presAssocID="{FB8AAAE5-4463-4723-940D-6C58BF0445F0}" presName="rootConnector" presStyleLbl="node3" presStyleIdx="3" presStyleCnt="10"/>
      <dgm:spPr/>
    </dgm:pt>
    <dgm:pt modelId="{7BF3E725-FC07-498A-941E-43091F9E8A8B}" type="pres">
      <dgm:prSet presAssocID="{FB8AAAE5-4463-4723-940D-6C58BF0445F0}" presName="hierChild4" presStyleCnt="0"/>
      <dgm:spPr/>
    </dgm:pt>
    <dgm:pt modelId="{11A7AB58-40D0-4E0F-98E9-2D7B3B04AA09}" type="pres">
      <dgm:prSet presAssocID="{54530A10-91B6-44B5-9A58-4C3B1506EF72}" presName="Name37" presStyleLbl="parChTrans1D4" presStyleIdx="12" presStyleCnt="40"/>
      <dgm:spPr/>
    </dgm:pt>
    <dgm:pt modelId="{46F05974-DC89-4E9D-9736-CB24CEE96235}" type="pres">
      <dgm:prSet presAssocID="{23B9EB41-3969-4945-AB1E-B4BFD73DF5B8}" presName="hierRoot2" presStyleCnt="0">
        <dgm:presLayoutVars>
          <dgm:hierBranch val="init"/>
        </dgm:presLayoutVars>
      </dgm:prSet>
      <dgm:spPr/>
    </dgm:pt>
    <dgm:pt modelId="{EFFB770A-4C94-4625-BB4E-61381951F7D0}" type="pres">
      <dgm:prSet presAssocID="{23B9EB41-3969-4945-AB1E-B4BFD73DF5B8}" presName="rootComposite" presStyleCnt="0"/>
      <dgm:spPr/>
    </dgm:pt>
    <dgm:pt modelId="{89531B18-892A-4D96-8442-5EE6DB62764A}" type="pres">
      <dgm:prSet presAssocID="{23B9EB41-3969-4945-AB1E-B4BFD73DF5B8}" presName="rootText" presStyleLbl="node4" presStyleIdx="12" presStyleCnt="40">
        <dgm:presLayoutVars>
          <dgm:chPref val="3"/>
        </dgm:presLayoutVars>
      </dgm:prSet>
      <dgm:spPr/>
    </dgm:pt>
    <dgm:pt modelId="{3270A990-34C1-4146-9DCC-875CD90B4648}" type="pres">
      <dgm:prSet presAssocID="{23B9EB41-3969-4945-AB1E-B4BFD73DF5B8}" presName="rootConnector" presStyleLbl="node4" presStyleIdx="12" presStyleCnt="40"/>
      <dgm:spPr/>
    </dgm:pt>
    <dgm:pt modelId="{C1C88B57-5E0F-474E-AEB6-AC1390738E91}" type="pres">
      <dgm:prSet presAssocID="{23B9EB41-3969-4945-AB1E-B4BFD73DF5B8}" presName="hierChild4" presStyleCnt="0"/>
      <dgm:spPr/>
    </dgm:pt>
    <dgm:pt modelId="{70B2FD01-1141-4CF0-8CF2-6E3C1E4A9B49}" type="pres">
      <dgm:prSet presAssocID="{2E5E01EF-994F-4CC1-936F-5D6C3EDC67F4}" presName="Name37" presStyleLbl="parChTrans1D4" presStyleIdx="13" presStyleCnt="40"/>
      <dgm:spPr/>
    </dgm:pt>
    <dgm:pt modelId="{64D3CD8E-744E-43CD-99A9-7F194D97DF70}" type="pres">
      <dgm:prSet presAssocID="{706DFF8A-95AD-4067-9762-A46CC01B72E8}" presName="hierRoot2" presStyleCnt="0">
        <dgm:presLayoutVars>
          <dgm:hierBranch val="init"/>
        </dgm:presLayoutVars>
      </dgm:prSet>
      <dgm:spPr/>
    </dgm:pt>
    <dgm:pt modelId="{6BD6F7F8-C92D-4567-A38D-6549AC62B0AE}" type="pres">
      <dgm:prSet presAssocID="{706DFF8A-95AD-4067-9762-A46CC01B72E8}" presName="rootComposite" presStyleCnt="0"/>
      <dgm:spPr/>
    </dgm:pt>
    <dgm:pt modelId="{914D4D43-9620-4728-B657-4DC0FC87211F}" type="pres">
      <dgm:prSet presAssocID="{706DFF8A-95AD-4067-9762-A46CC01B72E8}" presName="rootText" presStyleLbl="node4" presStyleIdx="13" presStyleCnt="40">
        <dgm:presLayoutVars>
          <dgm:chPref val="3"/>
        </dgm:presLayoutVars>
      </dgm:prSet>
      <dgm:spPr/>
    </dgm:pt>
    <dgm:pt modelId="{FA83BD69-206D-4426-A782-C9AF6134CF76}" type="pres">
      <dgm:prSet presAssocID="{706DFF8A-95AD-4067-9762-A46CC01B72E8}" presName="rootConnector" presStyleLbl="node4" presStyleIdx="13" presStyleCnt="40"/>
      <dgm:spPr/>
    </dgm:pt>
    <dgm:pt modelId="{D75EFB1D-97FD-41E0-B22E-AAE862188E2E}" type="pres">
      <dgm:prSet presAssocID="{706DFF8A-95AD-4067-9762-A46CC01B72E8}" presName="hierChild4" presStyleCnt="0"/>
      <dgm:spPr/>
    </dgm:pt>
    <dgm:pt modelId="{21400B9D-9219-4B61-B990-A10602117461}" type="pres">
      <dgm:prSet presAssocID="{706DFF8A-95AD-4067-9762-A46CC01B72E8}" presName="hierChild5" presStyleCnt="0"/>
      <dgm:spPr/>
    </dgm:pt>
    <dgm:pt modelId="{CADBCB8A-601E-4232-AD05-7AA81E85D690}" type="pres">
      <dgm:prSet presAssocID="{23B9EB41-3969-4945-AB1E-B4BFD73DF5B8}" presName="hierChild5" presStyleCnt="0"/>
      <dgm:spPr/>
    </dgm:pt>
    <dgm:pt modelId="{52405B0B-8AB8-4D64-8BB8-5E4E1C0D29E1}" type="pres">
      <dgm:prSet presAssocID="{3E5FBFA4-A6AE-4392-AE2E-F00F2AA8AC24}" presName="Name37" presStyleLbl="parChTrans1D4" presStyleIdx="14" presStyleCnt="40"/>
      <dgm:spPr/>
    </dgm:pt>
    <dgm:pt modelId="{7CA59442-FD0C-4EE9-A3AD-2FEF6E892661}" type="pres">
      <dgm:prSet presAssocID="{F636AB83-B76F-4F1F-9B90-B59A28CDF2FB}" presName="hierRoot2" presStyleCnt="0">
        <dgm:presLayoutVars>
          <dgm:hierBranch val="init"/>
        </dgm:presLayoutVars>
      </dgm:prSet>
      <dgm:spPr/>
    </dgm:pt>
    <dgm:pt modelId="{33CCD2A0-5E11-490A-BEA1-E2B362BCD03E}" type="pres">
      <dgm:prSet presAssocID="{F636AB83-B76F-4F1F-9B90-B59A28CDF2FB}" presName="rootComposite" presStyleCnt="0"/>
      <dgm:spPr/>
    </dgm:pt>
    <dgm:pt modelId="{7FB15749-8BDB-4FA0-9A67-66C5431F3548}" type="pres">
      <dgm:prSet presAssocID="{F636AB83-B76F-4F1F-9B90-B59A28CDF2FB}" presName="rootText" presStyleLbl="node4" presStyleIdx="14" presStyleCnt="40">
        <dgm:presLayoutVars>
          <dgm:chPref val="3"/>
        </dgm:presLayoutVars>
      </dgm:prSet>
      <dgm:spPr/>
    </dgm:pt>
    <dgm:pt modelId="{4E993A44-15CD-411A-B975-10EC4E375B12}" type="pres">
      <dgm:prSet presAssocID="{F636AB83-B76F-4F1F-9B90-B59A28CDF2FB}" presName="rootConnector" presStyleLbl="node4" presStyleIdx="14" presStyleCnt="40"/>
      <dgm:spPr/>
    </dgm:pt>
    <dgm:pt modelId="{64D047C2-8299-4DD1-AE30-7A121779C863}" type="pres">
      <dgm:prSet presAssocID="{F636AB83-B76F-4F1F-9B90-B59A28CDF2FB}" presName="hierChild4" presStyleCnt="0"/>
      <dgm:spPr/>
    </dgm:pt>
    <dgm:pt modelId="{421FAC21-E48C-4D22-92C7-30318FB02CB4}" type="pres">
      <dgm:prSet presAssocID="{B6EF3B99-CD11-4E18-812C-FBFDBF0A3F74}" presName="Name37" presStyleLbl="parChTrans1D4" presStyleIdx="15" presStyleCnt="40"/>
      <dgm:spPr/>
    </dgm:pt>
    <dgm:pt modelId="{203D7FB6-D7D9-4603-B5AF-41A6E0E5994C}" type="pres">
      <dgm:prSet presAssocID="{C7D9628E-8DE9-46FC-8390-B902A8B82167}" presName="hierRoot2" presStyleCnt="0">
        <dgm:presLayoutVars>
          <dgm:hierBranch val="init"/>
        </dgm:presLayoutVars>
      </dgm:prSet>
      <dgm:spPr/>
    </dgm:pt>
    <dgm:pt modelId="{23E4B0F5-8E5F-43F0-BDEE-78F75D8A013F}" type="pres">
      <dgm:prSet presAssocID="{C7D9628E-8DE9-46FC-8390-B902A8B82167}" presName="rootComposite" presStyleCnt="0"/>
      <dgm:spPr/>
    </dgm:pt>
    <dgm:pt modelId="{6CA55817-3376-4701-9D3B-D5D6D410C0B4}" type="pres">
      <dgm:prSet presAssocID="{C7D9628E-8DE9-46FC-8390-B902A8B82167}" presName="rootText" presStyleLbl="node4" presStyleIdx="15" presStyleCnt="40">
        <dgm:presLayoutVars>
          <dgm:chPref val="3"/>
        </dgm:presLayoutVars>
      </dgm:prSet>
      <dgm:spPr/>
    </dgm:pt>
    <dgm:pt modelId="{7010295A-A791-4021-B8EA-E0B5140B8424}" type="pres">
      <dgm:prSet presAssocID="{C7D9628E-8DE9-46FC-8390-B902A8B82167}" presName="rootConnector" presStyleLbl="node4" presStyleIdx="15" presStyleCnt="40"/>
      <dgm:spPr/>
    </dgm:pt>
    <dgm:pt modelId="{F952AAFE-F236-4CA3-BC89-4777E4AE0940}" type="pres">
      <dgm:prSet presAssocID="{C7D9628E-8DE9-46FC-8390-B902A8B82167}" presName="hierChild4" presStyleCnt="0"/>
      <dgm:spPr/>
    </dgm:pt>
    <dgm:pt modelId="{BF035A87-18D0-4E11-A575-30E02341B09B}" type="pres">
      <dgm:prSet presAssocID="{C7D9628E-8DE9-46FC-8390-B902A8B82167}" presName="hierChild5" presStyleCnt="0"/>
      <dgm:spPr/>
    </dgm:pt>
    <dgm:pt modelId="{BAD37659-4FEF-4363-A21C-36F6C4E58757}" type="pres">
      <dgm:prSet presAssocID="{F636AB83-B76F-4F1F-9B90-B59A28CDF2FB}" presName="hierChild5" presStyleCnt="0"/>
      <dgm:spPr/>
    </dgm:pt>
    <dgm:pt modelId="{A8DBA0B1-627C-42A7-BA94-762FD14F8D0F}" type="pres">
      <dgm:prSet presAssocID="{FB8AAAE5-4463-4723-940D-6C58BF0445F0}" presName="hierChild5" presStyleCnt="0"/>
      <dgm:spPr/>
    </dgm:pt>
    <dgm:pt modelId="{8DA59979-5894-46C4-B00C-3F8C8E44850A}" type="pres">
      <dgm:prSet presAssocID="{535327D3-8506-41BE-A140-A10D480531BE}" presName="Name37" presStyleLbl="parChTrans1D3" presStyleIdx="4" presStyleCnt="10"/>
      <dgm:spPr/>
    </dgm:pt>
    <dgm:pt modelId="{78B32AD5-1A16-4594-9FD7-8766251C7DA1}" type="pres">
      <dgm:prSet presAssocID="{38C1FA16-CDA6-47DA-BA2B-0A50A71CF315}" presName="hierRoot2" presStyleCnt="0">
        <dgm:presLayoutVars>
          <dgm:hierBranch val="init"/>
        </dgm:presLayoutVars>
      </dgm:prSet>
      <dgm:spPr/>
    </dgm:pt>
    <dgm:pt modelId="{8F2C1D8E-DCD1-4C6E-A3A9-95EB17C071B7}" type="pres">
      <dgm:prSet presAssocID="{38C1FA16-CDA6-47DA-BA2B-0A50A71CF315}" presName="rootComposite" presStyleCnt="0"/>
      <dgm:spPr/>
    </dgm:pt>
    <dgm:pt modelId="{E91D3D87-F934-47FC-8547-4A4BDEEF8DED}" type="pres">
      <dgm:prSet presAssocID="{38C1FA16-CDA6-47DA-BA2B-0A50A71CF315}" presName="rootText" presStyleLbl="node3" presStyleIdx="4" presStyleCnt="10">
        <dgm:presLayoutVars>
          <dgm:chPref val="3"/>
        </dgm:presLayoutVars>
      </dgm:prSet>
      <dgm:spPr/>
    </dgm:pt>
    <dgm:pt modelId="{F9F4AB94-2A9F-4050-BAD2-6544AEC3B202}" type="pres">
      <dgm:prSet presAssocID="{38C1FA16-CDA6-47DA-BA2B-0A50A71CF315}" presName="rootConnector" presStyleLbl="node3" presStyleIdx="4" presStyleCnt="10"/>
      <dgm:spPr/>
    </dgm:pt>
    <dgm:pt modelId="{6174997A-4A1E-4C9D-95D9-813EF56750CD}" type="pres">
      <dgm:prSet presAssocID="{38C1FA16-CDA6-47DA-BA2B-0A50A71CF315}" presName="hierChild4" presStyleCnt="0"/>
      <dgm:spPr/>
    </dgm:pt>
    <dgm:pt modelId="{1A23F8E4-F220-4B81-A95B-7758D4CCF7FF}" type="pres">
      <dgm:prSet presAssocID="{C782AC6A-EC4D-447D-9900-707B60EC797B}" presName="Name37" presStyleLbl="parChTrans1D4" presStyleIdx="16" presStyleCnt="40"/>
      <dgm:spPr/>
    </dgm:pt>
    <dgm:pt modelId="{08D087A2-FB8D-4B88-88EB-19A4F82EFADA}" type="pres">
      <dgm:prSet presAssocID="{33F4513B-AD2B-4E2C-ACBE-5EDF6318F881}" presName="hierRoot2" presStyleCnt="0">
        <dgm:presLayoutVars>
          <dgm:hierBranch val="init"/>
        </dgm:presLayoutVars>
      </dgm:prSet>
      <dgm:spPr/>
    </dgm:pt>
    <dgm:pt modelId="{02800E7E-794D-4204-BA35-4D9D6A71DA60}" type="pres">
      <dgm:prSet presAssocID="{33F4513B-AD2B-4E2C-ACBE-5EDF6318F881}" presName="rootComposite" presStyleCnt="0"/>
      <dgm:spPr/>
    </dgm:pt>
    <dgm:pt modelId="{81C71408-BD95-4D31-89BC-B8D07C59094D}" type="pres">
      <dgm:prSet presAssocID="{33F4513B-AD2B-4E2C-ACBE-5EDF6318F881}" presName="rootText" presStyleLbl="node4" presStyleIdx="16" presStyleCnt="40">
        <dgm:presLayoutVars>
          <dgm:chPref val="3"/>
        </dgm:presLayoutVars>
      </dgm:prSet>
      <dgm:spPr/>
    </dgm:pt>
    <dgm:pt modelId="{E94E470A-34A4-4232-9D11-34AD4C479585}" type="pres">
      <dgm:prSet presAssocID="{33F4513B-AD2B-4E2C-ACBE-5EDF6318F881}" presName="rootConnector" presStyleLbl="node4" presStyleIdx="16" presStyleCnt="40"/>
      <dgm:spPr/>
    </dgm:pt>
    <dgm:pt modelId="{2C84601A-EA31-4059-AAF3-6F81B2D679BE}" type="pres">
      <dgm:prSet presAssocID="{33F4513B-AD2B-4E2C-ACBE-5EDF6318F881}" presName="hierChild4" presStyleCnt="0"/>
      <dgm:spPr/>
    </dgm:pt>
    <dgm:pt modelId="{657CF2B1-3E75-4256-8B66-6E26B3FDB438}" type="pres">
      <dgm:prSet presAssocID="{D6A2EFBC-E2EE-4F36-AC43-3E13B8836E63}" presName="Name37" presStyleLbl="parChTrans1D4" presStyleIdx="17" presStyleCnt="40"/>
      <dgm:spPr/>
    </dgm:pt>
    <dgm:pt modelId="{3C22395A-99E0-4138-B4FC-38659C9A8609}" type="pres">
      <dgm:prSet presAssocID="{BADD468E-CFC3-43D2-B4BB-FA5E373F5614}" presName="hierRoot2" presStyleCnt="0">
        <dgm:presLayoutVars>
          <dgm:hierBranch val="init"/>
        </dgm:presLayoutVars>
      </dgm:prSet>
      <dgm:spPr/>
    </dgm:pt>
    <dgm:pt modelId="{9F47D73B-461D-4C94-A4D7-325FF60BD5AA}" type="pres">
      <dgm:prSet presAssocID="{BADD468E-CFC3-43D2-B4BB-FA5E373F5614}" presName="rootComposite" presStyleCnt="0"/>
      <dgm:spPr/>
    </dgm:pt>
    <dgm:pt modelId="{60857E51-7B5F-4763-80EC-39D708F54EAA}" type="pres">
      <dgm:prSet presAssocID="{BADD468E-CFC3-43D2-B4BB-FA5E373F5614}" presName="rootText" presStyleLbl="node4" presStyleIdx="17" presStyleCnt="40">
        <dgm:presLayoutVars>
          <dgm:chPref val="3"/>
        </dgm:presLayoutVars>
      </dgm:prSet>
      <dgm:spPr/>
    </dgm:pt>
    <dgm:pt modelId="{4E8C5EA6-8962-4E2A-9F9C-603D2AE74C9B}" type="pres">
      <dgm:prSet presAssocID="{BADD468E-CFC3-43D2-B4BB-FA5E373F5614}" presName="rootConnector" presStyleLbl="node4" presStyleIdx="17" presStyleCnt="40"/>
      <dgm:spPr/>
    </dgm:pt>
    <dgm:pt modelId="{0563691B-9AF2-494B-B828-6C4937D0FE5C}" type="pres">
      <dgm:prSet presAssocID="{BADD468E-CFC3-43D2-B4BB-FA5E373F5614}" presName="hierChild4" presStyleCnt="0"/>
      <dgm:spPr/>
    </dgm:pt>
    <dgm:pt modelId="{C57141DB-F9E9-4EED-B251-18E566137732}" type="pres">
      <dgm:prSet presAssocID="{BADD468E-CFC3-43D2-B4BB-FA5E373F5614}" presName="hierChild5" presStyleCnt="0"/>
      <dgm:spPr/>
    </dgm:pt>
    <dgm:pt modelId="{58BB58D6-2961-415D-AFB6-642C041A78A4}" type="pres">
      <dgm:prSet presAssocID="{33F4513B-AD2B-4E2C-ACBE-5EDF6318F881}" presName="hierChild5" presStyleCnt="0"/>
      <dgm:spPr/>
    </dgm:pt>
    <dgm:pt modelId="{22ED8BC0-0AED-4FD8-B315-35C036AF3DB3}" type="pres">
      <dgm:prSet presAssocID="{8729DCD4-611A-4EF4-BAB8-8E93BEB5BFD1}" presName="Name37" presStyleLbl="parChTrans1D4" presStyleIdx="18" presStyleCnt="40"/>
      <dgm:spPr/>
    </dgm:pt>
    <dgm:pt modelId="{7B5A0042-0D31-4F63-9793-B45C1C4874AA}" type="pres">
      <dgm:prSet presAssocID="{D7949E25-4947-4EA9-872A-557AA661E913}" presName="hierRoot2" presStyleCnt="0">
        <dgm:presLayoutVars>
          <dgm:hierBranch val="init"/>
        </dgm:presLayoutVars>
      </dgm:prSet>
      <dgm:spPr/>
    </dgm:pt>
    <dgm:pt modelId="{6FEB04C2-10B3-46B6-AA30-081967BA8736}" type="pres">
      <dgm:prSet presAssocID="{D7949E25-4947-4EA9-872A-557AA661E913}" presName="rootComposite" presStyleCnt="0"/>
      <dgm:spPr/>
    </dgm:pt>
    <dgm:pt modelId="{F9E887E4-7E6F-466C-B768-89B2DD23C500}" type="pres">
      <dgm:prSet presAssocID="{D7949E25-4947-4EA9-872A-557AA661E913}" presName="rootText" presStyleLbl="node4" presStyleIdx="18" presStyleCnt="40">
        <dgm:presLayoutVars>
          <dgm:chPref val="3"/>
        </dgm:presLayoutVars>
      </dgm:prSet>
      <dgm:spPr/>
    </dgm:pt>
    <dgm:pt modelId="{BC2CE679-63DF-4CCB-85D5-8DD268856F23}" type="pres">
      <dgm:prSet presAssocID="{D7949E25-4947-4EA9-872A-557AA661E913}" presName="rootConnector" presStyleLbl="node4" presStyleIdx="18" presStyleCnt="40"/>
      <dgm:spPr/>
    </dgm:pt>
    <dgm:pt modelId="{D1440027-9934-481F-934C-9C1492904602}" type="pres">
      <dgm:prSet presAssocID="{D7949E25-4947-4EA9-872A-557AA661E913}" presName="hierChild4" presStyleCnt="0"/>
      <dgm:spPr/>
    </dgm:pt>
    <dgm:pt modelId="{320FDB7A-24F6-4C94-99A4-44EB2043DE68}" type="pres">
      <dgm:prSet presAssocID="{8FEE4841-717F-4B9A-BB8F-56AEFCC3404D}" presName="Name37" presStyleLbl="parChTrans1D4" presStyleIdx="19" presStyleCnt="40"/>
      <dgm:spPr/>
    </dgm:pt>
    <dgm:pt modelId="{6452D31D-03AD-469F-8437-62C2A52DCF72}" type="pres">
      <dgm:prSet presAssocID="{86591F89-40E3-43FE-9A23-467143A56959}" presName="hierRoot2" presStyleCnt="0">
        <dgm:presLayoutVars>
          <dgm:hierBranch val="init"/>
        </dgm:presLayoutVars>
      </dgm:prSet>
      <dgm:spPr/>
    </dgm:pt>
    <dgm:pt modelId="{355245F8-23A3-4453-8E11-4FC8083B2EDF}" type="pres">
      <dgm:prSet presAssocID="{86591F89-40E3-43FE-9A23-467143A56959}" presName="rootComposite" presStyleCnt="0"/>
      <dgm:spPr/>
    </dgm:pt>
    <dgm:pt modelId="{388BD434-5215-4C28-A48E-2C8364E1D0A3}" type="pres">
      <dgm:prSet presAssocID="{86591F89-40E3-43FE-9A23-467143A56959}" presName="rootText" presStyleLbl="node4" presStyleIdx="19" presStyleCnt="40">
        <dgm:presLayoutVars>
          <dgm:chPref val="3"/>
        </dgm:presLayoutVars>
      </dgm:prSet>
      <dgm:spPr/>
    </dgm:pt>
    <dgm:pt modelId="{BE7BAD6F-90E6-4FE9-8CF2-5170D44C2162}" type="pres">
      <dgm:prSet presAssocID="{86591F89-40E3-43FE-9A23-467143A56959}" presName="rootConnector" presStyleLbl="node4" presStyleIdx="19" presStyleCnt="40"/>
      <dgm:spPr/>
    </dgm:pt>
    <dgm:pt modelId="{7CF61BBB-6586-476E-B5AF-FD453320D1B6}" type="pres">
      <dgm:prSet presAssocID="{86591F89-40E3-43FE-9A23-467143A56959}" presName="hierChild4" presStyleCnt="0"/>
      <dgm:spPr/>
    </dgm:pt>
    <dgm:pt modelId="{0FE1C9D2-49BF-4280-8202-92A5801DCE9A}" type="pres">
      <dgm:prSet presAssocID="{86591F89-40E3-43FE-9A23-467143A56959}" presName="hierChild5" presStyleCnt="0"/>
      <dgm:spPr/>
    </dgm:pt>
    <dgm:pt modelId="{E8B5C96D-72F9-46E6-A2CB-6E15B85792C6}" type="pres">
      <dgm:prSet presAssocID="{D7949E25-4947-4EA9-872A-557AA661E913}" presName="hierChild5" presStyleCnt="0"/>
      <dgm:spPr/>
    </dgm:pt>
    <dgm:pt modelId="{820E1CFA-7876-492D-9C21-780A3BF0CB37}" type="pres">
      <dgm:prSet presAssocID="{38C1FA16-CDA6-47DA-BA2B-0A50A71CF315}" presName="hierChild5" presStyleCnt="0"/>
      <dgm:spPr/>
    </dgm:pt>
    <dgm:pt modelId="{A52B2585-E7AD-45BD-AF7E-072DA72EB77B}" type="pres">
      <dgm:prSet presAssocID="{19D581DA-C689-4297-9289-730929FE5798}" presName="Name37" presStyleLbl="parChTrans1D3" presStyleIdx="5" presStyleCnt="10"/>
      <dgm:spPr/>
    </dgm:pt>
    <dgm:pt modelId="{DEE24A03-9CE4-4616-B669-0E4D3BC30041}" type="pres">
      <dgm:prSet presAssocID="{F1717057-9C08-4715-B1A5-B4E3E94E7263}" presName="hierRoot2" presStyleCnt="0">
        <dgm:presLayoutVars>
          <dgm:hierBranch val="init"/>
        </dgm:presLayoutVars>
      </dgm:prSet>
      <dgm:spPr/>
    </dgm:pt>
    <dgm:pt modelId="{A53146F1-78C0-4232-9EDD-7FCD4F18A322}" type="pres">
      <dgm:prSet presAssocID="{F1717057-9C08-4715-B1A5-B4E3E94E7263}" presName="rootComposite" presStyleCnt="0"/>
      <dgm:spPr/>
    </dgm:pt>
    <dgm:pt modelId="{8E159AC3-E1AD-488D-9809-4305BF3A99D6}" type="pres">
      <dgm:prSet presAssocID="{F1717057-9C08-4715-B1A5-B4E3E94E7263}" presName="rootText" presStyleLbl="node3" presStyleIdx="5" presStyleCnt="10">
        <dgm:presLayoutVars>
          <dgm:chPref val="3"/>
        </dgm:presLayoutVars>
      </dgm:prSet>
      <dgm:spPr/>
    </dgm:pt>
    <dgm:pt modelId="{197993C5-F195-4BB5-83ED-CFB32FD7445A}" type="pres">
      <dgm:prSet presAssocID="{F1717057-9C08-4715-B1A5-B4E3E94E7263}" presName="rootConnector" presStyleLbl="node3" presStyleIdx="5" presStyleCnt="10"/>
      <dgm:spPr/>
    </dgm:pt>
    <dgm:pt modelId="{70C5FE0A-3EC2-4F62-AFA1-92D0DC441BB1}" type="pres">
      <dgm:prSet presAssocID="{F1717057-9C08-4715-B1A5-B4E3E94E7263}" presName="hierChild4" presStyleCnt="0"/>
      <dgm:spPr/>
    </dgm:pt>
    <dgm:pt modelId="{AEDF2581-A721-4F8D-8299-C6D829A2FA1D}" type="pres">
      <dgm:prSet presAssocID="{F626F648-DDA6-4F88-AB93-FCF85ACB098E}" presName="Name37" presStyleLbl="parChTrans1D4" presStyleIdx="20" presStyleCnt="40"/>
      <dgm:spPr/>
    </dgm:pt>
    <dgm:pt modelId="{3B0CC4E1-8CD5-4AD7-9F85-3E989F36CED7}" type="pres">
      <dgm:prSet presAssocID="{2AACD29F-00B3-4805-A18B-08D4DECD8519}" presName="hierRoot2" presStyleCnt="0">
        <dgm:presLayoutVars>
          <dgm:hierBranch val="init"/>
        </dgm:presLayoutVars>
      </dgm:prSet>
      <dgm:spPr/>
    </dgm:pt>
    <dgm:pt modelId="{EFC53DFB-3B7E-4BFA-8889-742AA4076C50}" type="pres">
      <dgm:prSet presAssocID="{2AACD29F-00B3-4805-A18B-08D4DECD8519}" presName="rootComposite" presStyleCnt="0"/>
      <dgm:spPr/>
    </dgm:pt>
    <dgm:pt modelId="{7026251B-583D-4E60-A8F7-0FCD8F16A992}" type="pres">
      <dgm:prSet presAssocID="{2AACD29F-00B3-4805-A18B-08D4DECD8519}" presName="rootText" presStyleLbl="node4" presStyleIdx="20" presStyleCnt="40">
        <dgm:presLayoutVars>
          <dgm:chPref val="3"/>
        </dgm:presLayoutVars>
      </dgm:prSet>
      <dgm:spPr/>
    </dgm:pt>
    <dgm:pt modelId="{CC0EC1C9-9837-497E-94BE-B5260D879B86}" type="pres">
      <dgm:prSet presAssocID="{2AACD29F-00B3-4805-A18B-08D4DECD8519}" presName="rootConnector" presStyleLbl="node4" presStyleIdx="20" presStyleCnt="40"/>
      <dgm:spPr/>
    </dgm:pt>
    <dgm:pt modelId="{B52BB5C3-6985-4B8B-A980-FAF80AFF44F0}" type="pres">
      <dgm:prSet presAssocID="{2AACD29F-00B3-4805-A18B-08D4DECD8519}" presName="hierChild4" presStyleCnt="0"/>
      <dgm:spPr/>
    </dgm:pt>
    <dgm:pt modelId="{C2457BC2-76CD-4155-BEB0-4FE7316ED73F}" type="pres">
      <dgm:prSet presAssocID="{C949EE63-A87E-4273-A85F-3AEA30000EE9}" presName="Name37" presStyleLbl="parChTrans1D4" presStyleIdx="21" presStyleCnt="40"/>
      <dgm:spPr/>
    </dgm:pt>
    <dgm:pt modelId="{48C112E7-CC91-4195-BD92-7319AC2EFA41}" type="pres">
      <dgm:prSet presAssocID="{E65B8C9E-4790-4888-AC5F-3F6641F8D6AA}" presName="hierRoot2" presStyleCnt="0">
        <dgm:presLayoutVars>
          <dgm:hierBranch val="init"/>
        </dgm:presLayoutVars>
      </dgm:prSet>
      <dgm:spPr/>
    </dgm:pt>
    <dgm:pt modelId="{502953B1-4C2F-4800-A15F-F6CCADCF8EEF}" type="pres">
      <dgm:prSet presAssocID="{E65B8C9E-4790-4888-AC5F-3F6641F8D6AA}" presName="rootComposite" presStyleCnt="0"/>
      <dgm:spPr/>
    </dgm:pt>
    <dgm:pt modelId="{1307EA25-9103-48E6-B0F3-D99453F9B412}" type="pres">
      <dgm:prSet presAssocID="{E65B8C9E-4790-4888-AC5F-3F6641F8D6AA}" presName="rootText" presStyleLbl="node4" presStyleIdx="21" presStyleCnt="40">
        <dgm:presLayoutVars>
          <dgm:chPref val="3"/>
        </dgm:presLayoutVars>
      </dgm:prSet>
      <dgm:spPr/>
    </dgm:pt>
    <dgm:pt modelId="{034AAD74-F953-4DEA-9656-45FAFCACD7DB}" type="pres">
      <dgm:prSet presAssocID="{E65B8C9E-4790-4888-AC5F-3F6641F8D6AA}" presName="rootConnector" presStyleLbl="node4" presStyleIdx="21" presStyleCnt="40"/>
      <dgm:spPr/>
    </dgm:pt>
    <dgm:pt modelId="{24118289-0DA1-4D53-AF88-890D419E77F9}" type="pres">
      <dgm:prSet presAssocID="{E65B8C9E-4790-4888-AC5F-3F6641F8D6AA}" presName="hierChild4" presStyleCnt="0"/>
      <dgm:spPr/>
    </dgm:pt>
    <dgm:pt modelId="{8A732516-5B1C-4AA6-BB87-AA2364247128}" type="pres">
      <dgm:prSet presAssocID="{E65B8C9E-4790-4888-AC5F-3F6641F8D6AA}" presName="hierChild5" presStyleCnt="0"/>
      <dgm:spPr/>
    </dgm:pt>
    <dgm:pt modelId="{E5ACD8A3-24D8-44D0-B695-D838160D8F88}" type="pres">
      <dgm:prSet presAssocID="{2AACD29F-00B3-4805-A18B-08D4DECD8519}" presName="hierChild5" presStyleCnt="0"/>
      <dgm:spPr/>
    </dgm:pt>
    <dgm:pt modelId="{8E9DE924-FBDB-4EA3-9045-A9F2ADCC6546}" type="pres">
      <dgm:prSet presAssocID="{B8C5AE32-4D88-4D8D-8EC2-6DA7229CB04D}" presName="Name37" presStyleLbl="parChTrans1D4" presStyleIdx="22" presStyleCnt="40"/>
      <dgm:spPr/>
    </dgm:pt>
    <dgm:pt modelId="{36674EDC-3C0E-4D18-8061-3D3CCBE1134F}" type="pres">
      <dgm:prSet presAssocID="{287E5045-CFE7-495A-8899-570EDB17992E}" presName="hierRoot2" presStyleCnt="0">
        <dgm:presLayoutVars>
          <dgm:hierBranch val="init"/>
        </dgm:presLayoutVars>
      </dgm:prSet>
      <dgm:spPr/>
    </dgm:pt>
    <dgm:pt modelId="{FCC6A11A-7127-4C00-9BC4-DE0108CD711B}" type="pres">
      <dgm:prSet presAssocID="{287E5045-CFE7-495A-8899-570EDB17992E}" presName="rootComposite" presStyleCnt="0"/>
      <dgm:spPr/>
    </dgm:pt>
    <dgm:pt modelId="{73B8BFB4-E5FF-4B9E-AFD2-63135D64FAA4}" type="pres">
      <dgm:prSet presAssocID="{287E5045-CFE7-495A-8899-570EDB17992E}" presName="rootText" presStyleLbl="node4" presStyleIdx="22" presStyleCnt="40">
        <dgm:presLayoutVars>
          <dgm:chPref val="3"/>
        </dgm:presLayoutVars>
      </dgm:prSet>
      <dgm:spPr/>
    </dgm:pt>
    <dgm:pt modelId="{FFA4F29E-4690-4EDE-9710-B7EEAB5757D7}" type="pres">
      <dgm:prSet presAssocID="{287E5045-CFE7-495A-8899-570EDB17992E}" presName="rootConnector" presStyleLbl="node4" presStyleIdx="22" presStyleCnt="40"/>
      <dgm:spPr/>
    </dgm:pt>
    <dgm:pt modelId="{7411EEC9-5181-416B-A9BD-4E04B100503B}" type="pres">
      <dgm:prSet presAssocID="{287E5045-CFE7-495A-8899-570EDB17992E}" presName="hierChild4" presStyleCnt="0"/>
      <dgm:spPr/>
    </dgm:pt>
    <dgm:pt modelId="{6AA8B401-A44A-4867-8D99-49427BC6E345}" type="pres">
      <dgm:prSet presAssocID="{B817A732-DC17-4E6B-BE56-94B395525F13}" presName="Name37" presStyleLbl="parChTrans1D4" presStyleIdx="23" presStyleCnt="40"/>
      <dgm:spPr/>
    </dgm:pt>
    <dgm:pt modelId="{B6E05F39-0CE7-4CD5-AB8B-4E3687938F73}" type="pres">
      <dgm:prSet presAssocID="{A1C4CC90-A080-4693-B9D0-41F8409749FB}" presName="hierRoot2" presStyleCnt="0">
        <dgm:presLayoutVars>
          <dgm:hierBranch val="init"/>
        </dgm:presLayoutVars>
      </dgm:prSet>
      <dgm:spPr/>
    </dgm:pt>
    <dgm:pt modelId="{45C7CC0D-6B80-406C-9A94-FFDFC8A41D27}" type="pres">
      <dgm:prSet presAssocID="{A1C4CC90-A080-4693-B9D0-41F8409749FB}" presName="rootComposite" presStyleCnt="0"/>
      <dgm:spPr/>
    </dgm:pt>
    <dgm:pt modelId="{98807E1B-8D2C-46AF-B97F-A971AB8BBAC0}" type="pres">
      <dgm:prSet presAssocID="{A1C4CC90-A080-4693-B9D0-41F8409749FB}" presName="rootText" presStyleLbl="node4" presStyleIdx="23" presStyleCnt="40">
        <dgm:presLayoutVars>
          <dgm:chPref val="3"/>
        </dgm:presLayoutVars>
      </dgm:prSet>
      <dgm:spPr/>
    </dgm:pt>
    <dgm:pt modelId="{C2D6918A-2DE8-4AD3-8BE8-137F7545A6C9}" type="pres">
      <dgm:prSet presAssocID="{A1C4CC90-A080-4693-B9D0-41F8409749FB}" presName="rootConnector" presStyleLbl="node4" presStyleIdx="23" presStyleCnt="40"/>
      <dgm:spPr/>
    </dgm:pt>
    <dgm:pt modelId="{7D2104E3-E56C-4946-83BA-080F310F8E79}" type="pres">
      <dgm:prSet presAssocID="{A1C4CC90-A080-4693-B9D0-41F8409749FB}" presName="hierChild4" presStyleCnt="0"/>
      <dgm:spPr/>
    </dgm:pt>
    <dgm:pt modelId="{DA558E8F-2C30-4B9B-84F7-00EB2C335CDD}" type="pres">
      <dgm:prSet presAssocID="{A1C4CC90-A080-4693-B9D0-41F8409749FB}" presName="hierChild5" presStyleCnt="0"/>
      <dgm:spPr/>
    </dgm:pt>
    <dgm:pt modelId="{3C2F4276-CF57-470D-8A69-A518BCAE704A}" type="pres">
      <dgm:prSet presAssocID="{287E5045-CFE7-495A-8899-570EDB17992E}" presName="hierChild5" presStyleCnt="0"/>
      <dgm:spPr/>
    </dgm:pt>
    <dgm:pt modelId="{F75503C9-6339-477B-9812-0784BA94F8F3}" type="pres">
      <dgm:prSet presAssocID="{F1717057-9C08-4715-B1A5-B4E3E94E7263}" presName="hierChild5" presStyleCnt="0"/>
      <dgm:spPr/>
    </dgm:pt>
    <dgm:pt modelId="{7BDB2DB2-4EBE-49E7-AA3D-02F75EE55991}" type="pres">
      <dgm:prSet presAssocID="{DDCDF819-262B-4B99-B21F-E85273132E8E}" presName="hierChild5" presStyleCnt="0"/>
      <dgm:spPr/>
    </dgm:pt>
    <dgm:pt modelId="{2B57C4FE-0AB3-45BA-9500-5DB3F5DEB9D8}" type="pres">
      <dgm:prSet presAssocID="{60C7406E-5CA7-423E-B479-4B54457ACE68}" presName="Name37" presStyleLbl="parChTrans1D2" presStyleIdx="2" presStyleCnt="4"/>
      <dgm:spPr/>
    </dgm:pt>
    <dgm:pt modelId="{6C43C434-16F7-4B6D-B106-FCEE52780D96}" type="pres">
      <dgm:prSet presAssocID="{6DDBF800-5B4E-455C-9986-C2E6CED5FCF1}" presName="hierRoot2" presStyleCnt="0">
        <dgm:presLayoutVars>
          <dgm:hierBranch val="init"/>
        </dgm:presLayoutVars>
      </dgm:prSet>
      <dgm:spPr/>
    </dgm:pt>
    <dgm:pt modelId="{9759C8D7-DDDD-48C0-858C-C0A3B44E534E}" type="pres">
      <dgm:prSet presAssocID="{6DDBF800-5B4E-455C-9986-C2E6CED5FCF1}" presName="rootComposite" presStyleCnt="0"/>
      <dgm:spPr/>
    </dgm:pt>
    <dgm:pt modelId="{5FDAEA80-57D3-4782-B0C3-4BA985211BD5}" type="pres">
      <dgm:prSet presAssocID="{6DDBF800-5B4E-455C-9986-C2E6CED5FCF1}" presName="rootText" presStyleLbl="node2" presStyleIdx="2" presStyleCnt="4">
        <dgm:presLayoutVars>
          <dgm:chPref val="3"/>
        </dgm:presLayoutVars>
      </dgm:prSet>
      <dgm:spPr/>
    </dgm:pt>
    <dgm:pt modelId="{673EE7A2-4E52-42C9-B485-515F6E046D9D}" type="pres">
      <dgm:prSet presAssocID="{6DDBF800-5B4E-455C-9986-C2E6CED5FCF1}" presName="rootConnector" presStyleLbl="node2" presStyleIdx="2" presStyleCnt="4"/>
      <dgm:spPr/>
    </dgm:pt>
    <dgm:pt modelId="{2A091A9E-857C-48A8-9988-004320621E0B}" type="pres">
      <dgm:prSet presAssocID="{6DDBF800-5B4E-455C-9986-C2E6CED5FCF1}" presName="hierChild4" presStyleCnt="0"/>
      <dgm:spPr/>
    </dgm:pt>
    <dgm:pt modelId="{27E9C454-7E59-4B16-97F3-54A5DE89E39D}" type="pres">
      <dgm:prSet presAssocID="{6B3924EE-87EB-46E7-B038-18ECF2BE925C}" presName="Name37" presStyleLbl="parChTrans1D3" presStyleIdx="6" presStyleCnt="10"/>
      <dgm:spPr/>
    </dgm:pt>
    <dgm:pt modelId="{7523F43F-8433-404D-9DD7-48DA7E47A126}" type="pres">
      <dgm:prSet presAssocID="{7390701A-D2DB-4486-B25B-809EC3C009A2}" presName="hierRoot2" presStyleCnt="0">
        <dgm:presLayoutVars>
          <dgm:hierBranch val="init"/>
        </dgm:presLayoutVars>
      </dgm:prSet>
      <dgm:spPr/>
    </dgm:pt>
    <dgm:pt modelId="{3DD84E68-B97F-483C-975C-8950C21D64F4}" type="pres">
      <dgm:prSet presAssocID="{7390701A-D2DB-4486-B25B-809EC3C009A2}" presName="rootComposite" presStyleCnt="0"/>
      <dgm:spPr/>
    </dgm:pt>
    <dgm:pt modelId="{B0B27466-26B0-40EE-B95F-714E9E9D1666}" type="pres">
      <dgm:prSet presAssocID="{7390701A-D2DB-4486-B25B-809EC3C009A2}" presName="rootText" presStyleLbl="node3" presStyleIdx="6" presStyleCnt="10">
        <dgm:presLayoutVars>
          <dgm:chPref val="3"/>
        </dgm:presLayoutVars>
      </dgm:prSet>
      <dgm:spPr/>
    </dgm:pt>
    <dgm:pt modelId="{5291D1C1-6A20-42B5-8AEE-A844EB1E8883}" type="pres">
      <dgm:prSet presAssocID="{7390701A-D2DB-4486-B25B-809EC3C009A2}" presName="rootConnector" presStyleLbl="node3" presStyleIdx="6" presStyleCnt="10"/>
      <dgm:spPr/>
    </dgm:pt>
    <dgm:pt modelId="{7BF5EA6E-EE40-439D-9F0B-69D32721297A}" type="pres">
      <dgm:prSet presAssocID="{7390701A-D2DB-4486-B25B-809EC3C009A2}" presName="hierChild4" presStyleCnt="0"/>
      <dgm:spPr/>
    </dgm:pt>
    <dgm:pt modelId="{CFF2E9C9-1A51-4FB5-B5F1-0ABD84951C6A}" type="pres">
      <dgm:prSet presAssocID="{649BD989-048A-4A74-8B50-1721FDB96B12}" presName="Name37" presStyleLbl="parChTrans1D4" presStyleIdx="24" presStyleCnt="40"/>
      <dgm:spPr/>
    </dgm:pt>
    <dgm:pt modelId="{0202838C-8244-4DE3-8ECE-23D26C89C32A}" type="pres">
      <dgm:prSet presAssocID="{985661B5-76BE-46B4-98F3-E894E89E5233}" presName="hierRoot2" presStyleCnt="0">
        <dgm:presLayoutVars>
          <dgm:hierBranch val="init"/>
        </dgm:presLayoutVars>
      </dgm:prSet>
      <dgm:spPr/>
    </dgm:pt>
    <dgm:pt modelId="{6065ED8C-5116-47C4-91ED-D1B9905554BD}" type="pres">
      <dgm:prSet presAssocID="{985661B5-76BE-46B4-98F3-E894E89E5233}" presName="rootComposite" presStyleCnt="0"/>
      <dgm:spPr/>
    </dgm:pt>
    <dgm:pt modelId="{0E4356B8-47D6-46B2-B9FF-17786C47B644}" type="pres">
      <dgm:prSet presAssocID="{985661B5-76BE-46B4-98F3-E894E89E5233}" presName="rootText" presStyleLbl="node4" presStyleIdx="24" presStyleCnt="40">
        <dgm:presLayoutVars>
          <dgm:chPref val="3"/>
        </dgm:presLayoutVars>
      </dgm:prSet>
      <dgm:spPr/>
    </dgm:pt>
    <dgm:pt modelId="{EF2452F1-7BFF-4644-A5D2-A52E033196C2}" type="pres">
      <dgm:prSet presAssocID="{985661B5-76BE-46B4-98F3-E894E89E5233}" presName="rootConnector" presStyleLbl="node4" presStyleIdx="24" presStyleCnt="40"/>
      <dgm:spPr/>
    </dgm:pt>
    <dgm:pt modelId="{755024DE-F60B-4388-ADB4-22E0294CD506}" type="pres">
      <dgm:prSet presAssocID="{985661B5-76BE-46B4-98F3-E894E89E5233}" presName="hierChild4" presStyleCnt="0"/>
      <dgm:spPr/>
    </dgm:pt>
    <dgm:pt modelId="{AF799341-F847-49FA-BBD3-6785CF6C6CEF}" type="pres">
      <dgm:prSet presAssocID="{52D21CE2-04C4-48D6-B197-0AC58AB17489}" presName="Name37" presStyleLbl="parChTrans1D4" presStyleIdx="25" presStyleCnt="40"/>
      <dgm:spPr/>
    </dgm:pt>
    <dgm:pt modelId="{18011C5A-3437-4A06-B01D-BD1D9F54602F}" type="pres">
      <dgm:prSet presAssocID="{3BD95742-C7A0-465E-8640-D1986F29DFA4}" presName="hierRoot2" presStyleCnt="0">
        <dgm:presLayoutVars>
          <dgm:hierBranch val="init"/>
        </dgm:presLayoutVars>
      </dgm:prSet>
      <dgm:spPr/>
    </dgm:pt>
    <dgm:pt modelId="{159412C4-2E3D-4D40-9D13-048DE3C5B1F4}" type="pres">
      <dgm:prSet presAssocID="{3BD95742-C7A0-465E-8640-D1986F29DFA4}" presName="rootComposite" presStyleCnt="0"/>
      <dgm:spPr/>
    </dgm:pt>
    <dgm:pt modelId="{6485ED01-76BD-4411-B96F-C53B25F940FA}" type="pres">
      <dgm:prSet presAssocID="{3BD95742-C7A0-465E-8640-D1986F29DFA4}" presName="rootText" presStyleLbl="node4" presStyleIdx="25" presStyleCnt="40">
        <dgm:presLayoutVars>
          <dgm:chPref val="3"/>
        </dgm:presLayoutVars>
      </dgm:prSet>
      <dgm:spPr/>
    </dgm:pt>
    <dgm:pt modelId="{58D97DA5-555A-4516-804F-BB114C3DB034}" type="pres">
      <dgm:prSet presAssocID="{3BD95742-C7A0-465E-8640-D1986F29DFA4}" presName="rootConnector" presStyleLbl="node4" presStyleIdx="25" presStyleCnt="40"/>
      <dgm:spPr/>
    </dgm:pt>
    <dgm:pt modelId="{2F330251-C0F1-4CC1-9208-8BF9A8341E20}" type="pres">
      <dgm:prSet presAssocID="{3BD95742-C7A0-465E-8640-D1986F29DFA4}" presName="hierChild4" presStyleCnt="0"/>
      <dgm:spPr/>
    </dgm:pt>
    <dgm:pt modelId="{79549377-6569-4D46-9EF0-FD8B69155456}" type="pres">
      <dgm:prSet presAssocID="{3BD95742-C7A0-465E-8640-D1986F29DFA4}" presName="hierChild5" presStyleCnt="0"/>
      <dgm:spPr/>
    </dgm:pt>
    <dgm:pt modelId="{D1152C02-48FA-42B9-89D8-54D965277AEF}" type="pres">
      <dgm:prSet presAssocID="{985661B5-76BE-46B4-98F3-E894E89E5233}" presName="hierChild5" presStyleCnt="0"/>
      <dgm:spPr/>
    </dgm:pt>
    <dgm:pt modelId="{6E1EE377-24DE-465F-841C-58F1BF5516CC}" type="pres">
      <dgm:prSet presAssocID="{444EEE5A-1D25-4106-8228-014977F39663}" presName="Name37" presStyleLbl="parChTrans1D4" presStyleIdx="26" presStyleCnt="40"/>
      <dgm:spPr/>
    </dgm:pt>
    <dgm:pt modelId="{5DB5C90D-8C06-4A5C-BC74-F7D4A18F1C34}" type="pres">
      <dgm:prSet presAssocID="{A97AFA7C-CFE1-4B38-8335-F5FCF41966F8}" presName="hierRoot2" presStyleCnt="0">
        <dgm:presLayoutVars>
          <dgm:hierBranch val="init"/>
        </dgm:presLayoutVars>
      </dgm:prSet>
      <dgm:spPr/>
    </dgm:pt>
    <dgm:pt modelId="{9F1E7A69-4284-413A-B412-6F429D772ACB}" type="pres">
      <dgm:prSet presAssocID="{A97AFA7C-CFE1-4B38-8335-F5FCF41966F8}" presName="rootComposite" presStyleCnt="0"/>
      <dgm:spPr/>
    </dgm:pt>
    <dgm:pt modelId="{2D2E8500-8E17-48AF-8E94-4B798CC0A2F6}" type="pres">
      <dgm:prSet presAssocID="{A97AFA7C-CFE1-4B38-8335-F5FCF41966F8}" presName="rootText" presStyleLbl="node4" presStyleIdx="26" presStyleCnt="40">
        <dgm:presLayoutVars>
          <dgm:chPref val="3"/>
        </dgm:presLayoutVars>
      </dgm:prSet>
      <dgm:spPr/>
    </dgm:pt>
    <dgm:pt modelId="{63121A72-1CEE-4D46-99D1-3802C1234A3B}" type="pres">
      <dgm:prSet presAssocID="{A97AFA7C-CFE1-4B38-8335-F5FCF41966F8}" presName="rootConnector" presStyleLbl="node4" presStyleIdx="26" presStyleCnt="40"/>
      <dgm:spPr/>
    </dgm:pt>
    <dgm:pt modelId="{58FE671B-A3FD-4E88-9053-AB4A27968A75}" type="pres">
      <dgm:prSet presAssocID="{A97AFA7C-CFE1-4B38-8335-F5FCF41966F8}" presName="hierChild4" presStyleCnt="0"/>
      <dgm:spPr/>
    </dgm:pt>
    <dgm:pt modelId="{788CDA1C-5CD0-479B-98FD-05258C3DB158}" type="pres">
      <dgm:prSet presAssocID="{D0CD7D19-21A1-4B05-A3B1-8ADEBA0A4DE8}" presName="Name37" presStyleLbl="parChTrans1D4" presStyleIdx="27" presStyleCnt="40"/>
      <dgm:spPr/>
    </dgm:pt>
    <dgm:pt modelId="{941A4DD1-271D-4360-B598-7EED0DEC0EFC}" type="pres">
      <dgm:prSet presAssocID="{2E23AA1F-1627-47CB-B20C-37C1DF45FD04}" presName="hierRoot2" presStyleCnt="0">
        <dgm:presLayoutVars>
          <dgm:hierBranch val="init"/>
        </dgm:presLayoutVars>
      </dgm:prSet>
      <dgm:spPr/>
    </dgm:pt>
    <dgm:pt modelId="{7747C1D6-0287-4CDB-9A58-0BEE94C15C62}" type="pres">
      <dgm:prSet presAssocID="{2E23AA1F-1627-47CB-B20C-37C1DF45FD04}" presName="rootComposite" presStyleCnt="0"/>
      <dgm:spPr/>
    </dgm:pt>
    <dgm:pt modelId="{F1873542-AFED-4320-A3C1-1B270685A86A}" type="pres">
      <dgm:prSet presAssocID="{2E23AA1F-1627-47CB-B20C-37C1DF45FD04}" presName="rootText" presStyleLbl="node4" presStyleIdx="27" presStyleCnt="40">
        <dgm:presLayoutVars>
          <dgm:chPref val="3"/>
        </dgm:presLayoutVars>
      </dgm:prSet>
      <dgm:spPr/>
    </dgm:pt>
    <dgm:pt modelId="{26FEA8D2-D20A-4B7A-BF78-FE1EA04E0767}" type="pres">
      <dgm:prSet presAssocID="{2E23AA1F-1627-47CB-B20C-37C1DF45FD04}" presName="rootConnector" presStyleLbl="node4" presStyleIdx="27" presStyleCnt="40"/>
      <dgm:spPr/>
    </dgm:pt>
    <dgm:pt modelId="{CDE6C5D2-DB44-4F60-9954-11ADC4B6864E}" type="pres">
      <dgm:prSet presAssocID="{2E23AA1F-1627-47CB-B20C-37C1DF45FD04}" presName="hierChild4" presStyleCnt="0"/>
      <dgm:spPr/>
    </dgm:pt>
    <dgm:pt modelId="{073E895E-1687-44F0-814A-49FEB20FFC34}" type="pres">
      <dgm:prSet presAssocID="{2E23AA1F-1627-47CB-B20C-37C1DF45FD04}" presName="hierChild5" presStyleCnt="0"/>
      <dgm:spPr/>
    </dgm:pt>
    <dgm:pt modelId="{FD65123B-53D5-4325-91C9-61782BC0068D}" type="pres">
      <dgm:prSet presAssocID="{A97AFA7C-CFE1-4B38-8335-F5FCF41966F8}" presName="hierChild5" presStyleCnt="0"/>
      <dgm:spPr/>
    </dgm:pt>
    <dgm:pt modelId="{A3F4B591-5577-463B-ABDE-44002149FB4E}" type="pres">
      <dgm:prSet presAssocID="{7390701A-D2DB-4486-B25B-809EC3C009A2}" presName="hierChild5" presStyleCnt="0"/>
      <dgm:spPr/>
    </dgm:pt>
    <dgm:pt modelId="{696EF736-0701-40DA-B6F6-C598C55A7D3F}" type="pres">
      <dgm:prSet presAssocID="{737E9A63-C55E-44AE-BE4C-94F50263F849}" presName="Name37" presStyleLbl="parChTrans1D3" presStyleIdx="7" presStyleCnt="10"/>
      <dgm:spPr/>
    </dgm:pt>
    <dgm:pt modelId="{5BB7067F-F1F6-4D45-834C-854DCA666FC6}" type="pres">
      <dgm:prSet presAssocID="{8E2B6A59-E5FF-4A09-BEA7-F08A9A693A21}" presName="hierRoot2" presStyleCnt="0">
        <dgm:presLayoutVars>
          <dgm:hierBranch val="init"/>
        </dgm:presLayoutVars>
      </dgm:prSet>
      <dgm:spPr/>
    </dgm:pt>
    <dgm:pt modelId="{58336C92-56C8-4756-9814-5ABE072B9586}" type="pres">
      <dgm:prSet presAssocID="{8E2B6A59-E5FF-4A09-BEA7-F08A9A693A21}" presName="rootComposite" presStyleCnt="0"/>
      <dgm:spPr/>
    </dgm:pt>
    <dgm:pt modelId="{354667BC-9CB2-4DBF-A3A5-F241448BF9D5}" type="pres">
      <dgm:prSet presAssocID="{8E2B6A59-E5FF-4A09-BEA7-F08A9A693A21}" presName="rootText" presStyleLbl="node3" presStyleIdx="7" presStyleCnt="10">
        <dgm:presLayoutVars>
          <dgm:chPref val="3"/>
        </dgm:presLayoutVars>
      </dgm:prSet>
      <dgm:spPr/>
    </dgm:pt>
    <dgm:pt modelId="{637ED100-3A72-4734-B6A6-13DAB79CA70D}" type="pres">
      <dgm:prSet presAssocID="{8E2B6A59-E5FF-4A09-BEA7-F08A9A693A21}" presName="rootConnector" presStyleLbl="node3" presStyleIdx="7" presStyleCnt="10"/>
      <dgm:spPr/>
    </dgm:pt>
    <dgm:pt modelId="{0BBB0CA6-DC3F-4F78-95F2-8EF73066A215}" type="pres">
      <dgm:prSet presAssocID="{8E2B6A59-E5FF-4A09-BEA7-F08A9A693A21}" presName="hierChild4" presStyleCnt="0"/>
      <dgm:spPr/>
    </dgm:pt>
    <dgm:pt modelId="{194F439F-AA6B-4DB0-A8F0-DF46719760E5}" type="pres">
      <dgm:prSet presAssocID="{11409343-04EB-487E-97B0-5EAF6A1F57C8}" presName="Name37" presStyleLbl="parChTrans1D4" presStyleIdx="28" presStyleCnt="40"/>
      <dgm:spPr/>
    </dgm:pt>
    <dgm:pt modelId="{466F4AF0-D731-4DBC-993C-18BF1ACDEE7F}" type="pres">
      <dgm:prSet presAssocID="{D9CBB237-7DFD-45EE-8757-DABB13AF0B19}" presName="hierRoot2" presStyleCnt="0">
        <dgm:presLayoutVars>
          <dgm:hierBranch val="init"/>
        </dgm:presLayoutVars>
      </dgm:prSet>
      <dgm:spPr/>
    </dgm:pt>
    <dgm:pt modelId="{39E550D1-E2BB-4DC0-A71E-A857E554997B}" type="pres">
      <dgm:prSet presAssocID="{D9CBB237-7DFD-45EE-8757-DABB13AF0B19}" presName="rootComposite" presStyleCnt="0"/>
      <dgm:spPr/>
    </dgm:pt>
    <dgm:pt modelId="{0C6B700A-7F71-46CD-86EF-9DF12A7A7CA6}" type="pres">
      <dgm:prSet presAssocID="{D9CBB237-7DFD-45EE-8757-DABB13AF0B19}" presName="rootText" presStyleLbl="node4" presStyleIdx="28" presStyleCnt="40">
        <dgm:presLayoutVars>
          <dgm:chPref val="3"/>
        </dgm:presLayoutVars>
      </dgm:prSet>
      <dgm:spPr/>
    </dgm:pt>
    <dgm:pt modelId="{5740970C-CA26-4693-A7AE-BE005CFCAD02}" type="pres">
      <dgm:prSet presAssocID="{D9CBB237-7DFD-45EE-8757-DABB13AF0B19}" presName="rootConnector" presStyleLbl="node4" presStyleIdx="28" presStyleCnt="40"/>
      <dgm:spPr/>
    </dgm:pt>
    <dgm:pt modelId="{35C292C9-495B-467A-A942-C08ED5CE65A4}" type="pres">
      <dgm:prSet presAssocID="{D9CBB237-7DFD-45EE-8757-DABB13AF0B19}" presName="hierChild4" presStyleCnt="0"/>
      <dgm:spPr/>
    </dgm:pt>
    <dgm:pt modelId="{EC963BDF-AB19-4B9D-B696-4226665EEAA3}" type="pres">
      <dgm:prSet presAssocID="{FACE8A9D-B79D-4C1F-B8B7-6EBBD773CB8C}" presName="Name37" presStyleLbl="parChTrans1D4" presStyleIdx="29" presStyleCnt="40"/>
      <dgm:spPr/>
    </dgm:pt>
    <dgm:pt modelId="{93E93457-A191-492E-A391-2E0B4631BAA6}" type="pres">
      <dgm:prSet presAssocID="{851E11E1-767B-4F34-893F-7817696A6160}" presName="hierRoot2" presStyleCnt="0">
        <dgm:presLayoutVars>
          <dgm:hierBranch val="init"/>
        </dgm:presLayoutVars>
      </dgm:prSet>
      <dgm:spPr/>
    </dgm:pt>
    <dgm:pt modelId="{9C2D5315-EC87-408B-9CC9-380AF0AEE23E}" type="pres">
      <dgm:prSet presAssocID="{851E11E1-767B-4F34-893F-7817696A6160}" presName="rootComposite" presStyleCnt="0"/>
      <dgm:spPr/>
    </dgm:pt>
    <dgm:pt modelId="{93AFA1B9-4C12-4611-B578-64F7E59140E0}" type="pres">
      <dgm:prSet presAssocID="{851E11E1-767B-4F34-893F-7817696A6160}" presName="rootText" presStyleLbl="node4" presStyleIdx="29" presStyleCnt="40">
        <dgm:presLayoutVars>
          <dgm:chPref val="3"/>
        </dgm:presLayoutVars>
      </dgm:prSet>
      <dgm:spPr/>
    </dgm:pt>
    <dgm:pt modelId="{0AC92BF8-8F90-4105-8E91-F90608EC31EE}" type="pres">
      <dgm:prSet presAssocID="{851E11E1-767B-4F34-893F-7817696A6160}" presName="rootConnector" presStyleLbl="node4" presStyleIdx="29" presStyleCnt="40"/>
      <dgm:spPr/>
    </dgm:pt>
    <dgm:pt modelId="{FFF5AA85-DEDD-4F55-8E6C-0DC3073E6254}" type="pres">
      <dgm:prSet presAssocID="{851E11E1-767B-4F34-893F-7817696A6160}" presName="hierChild4" presStyleCnt="0"/>
      <dgm:spPr/>
    </dgm:pt>
    <dgm:pt modelId="{B022C536-434B-45A0-8067-A94B2851468C}" type="pres">
      <dgm:prSet presAssocID="{851E11E1-767B-4F34-893F-7817696A6160}" presName="hierChild5" presStyleCnt="0"/>
      <dgm:spPr/>
    </dgm:pt>
    <dgm:pt modelId="{63A9E218-AA5B-484D-B30A-83C436ECA6F6}" type="pres">
      <dgm:prSet presAssocID="{D9CBB237-7DFD-45EE-8757-DABB13AF0B19}" presName="hierChild5" presStyleCnt="0"/>
      <dgm:spPr/>
    </dgm:pt>
    <dgm:pt modelId="{9A4B77AA-B85A-4D44-9059-3B2F73FEC0E7}" type="pres">
      <dgm:prSet presAssocID="{B50E2501-05F1-45CD-86B0-632C5D48FEBA}" presName="Name37" presStyleLbl="parChTrans1D4" presStyleIdx="30" presStyleCnt="40"/>
      <dgm:spPr/>
    </dgm:pt>
    <dgm:pt modelId="{175FED9A-FDF1-435A-B983-94049100A8E8}" type="pres">
      <dgm:prSet presAssocID="{EF6F8BB2-BABC-4E7E-B5DD-B47EAB09C0A3}" presName="hierRoot2" presStyleCnt="0">
        <dgm:presLayoutVars>
          <dgm:hierBranch val="init"/>
        </dgm:presLayoutVars>
      </dgm:prSet>
      <dgm:spPr/>
    </dgm:pt>
    <dgm:pt modelId="{A48AC6FB-1B67-4D58-94D0-DC5AD9187DC6}" type="pres">
      <dgm:prSet presAssocID="{EF6F8BB2-BABC-4E7E-B5DD-B47EAB09C0A3}" presName="rootComposite" presStyleCnt="0"/>
      <dgm:spPr/>
    </dgm:pt>
    <dgm:pt modelId="{5263461A-42BA-4C8E-B751-8EF7404F7B87}" type="pres">
      <dgm:prSet presAssocID="{EF6F8BB2-BABC-4E7E-B5DD-B47EAB09C0A3}" presName="rootText" presStyleLbl="node4" presStyleIdx="30" presStyleCnt="40">
        <dgm:presLayoutVars>
          <dgm:chPref val="3"/>
        </dgm:presLayoutVars>
      </dgm:prSet>
      <dgm:spPr/>
    </dgm:pt>
    <dgm:pt modelId="{030693AB-20DC-40B2-8BFA-692B9715E994}" type="pres">
      <dgm:prSet presAssocID="{EF6F8BB2-BABC-4E7E-B5DD-B47EAB09C0A3}" presName="rootConnector" presStyleLbl="node4" presStyleIdx="30" presStyleCnt="40"/>
      <dgm:spPr/>
    </dgm:pt>
    <dgm:pt modelId="{B1B57338-1DDB-4AAC-AA23-9EBC931B43F0}" type="pres">
      <dgm:prSet presAssocID="{EF6F8BB2-BABC-4E7E-B5DD-B47EAB09C0A3}" presName="hierChild4" presStyleCnt="0"/>
      <dgm:spPr/>
    </dgm:pt>
    <dgm:pt modelId="{209757D0-1F01-485F-A7C4-B62971DB50D2}" type="pres">
      <dgm:prSet presAssocID="{78F97DB6-0D40-4ACC-AD5B-46B5B4BBB19B}" presName="Name37" presStyleLbl="parChTrans1D4" presStyleIdx="31" presStyleCnt="40"/>
      <dgm:spPr/>
    </dgm:pt>
    <dgm:pt modelId="{DC278D6E-EA9A-4884-BF0F-7B22B9C9B406}" type="pres">
      <dgm:prSet presAssocID="{2340B11F-3DD0-4A9C-9E0D-53583FD76AD6}" presName="hierRoot2" presStyleCnt="0">
        <dgm:presLayoutVars>
          <dgm:hierBranch val="init"/>
        </dgm:presLayoutVars>
      </dgm:prSet>
      <dgm:spPr/>
    </dgm:pt>
    <dgm:pt modelId="{85CB17AD-B441-4333-A267-289721B7C39B}" type="pres">
      <dgm:prSet presAssocID="{2340B11F-3DD0-4A9C-9E0D-53583FD76AD6}" presName="rootComposite" presStyleCnt="0"/>
      <dgm:spPr/>
    </dgm:pt>
    <dgm:pt modelId="{C98A174E-CC24-4DA4-9FA2-AFCA7338ADAF}" type="pres">
      <dgm:prSet presAssocID="{2340B11F-3DD0-4A9C-9E0D-53583FD76AD6}" presName="rootText" presStyleLbl="node4" presStyleIdx="31" presStyleCnt="40">
        <dgm:presLayoutVars>
          <dgm:chPref val="3"/>
        </dgm:presLayoutVars>
      </dgm:prSet>
      <dgm:spPr/>
    </dgm:pt>
    <dgm:pt modelId="{3798B17E-2ECD-45EE-9CA2-5F549B112D7D}" type="pres">
      <dgm:prSet presAssocID="{2340B11F-3DD0-4A9C-9E0D-53583FD76AD6}" presName="rootConnector" presStyleLbl="node4" presStyleIdx="31" presStyleCnt="40"/>
      <dgm:spPr/>
    </dgm:pt>
    <dgm:pt modelId="{7B916CF2-D90D-4BC8-A836-63BAF1960D74}" type="pres">
      <dgm:prSet presAssocID="{2340B11F-3DD0-4A9C-9E0D-53583FD76AD6}" presName="hierChild4" presStyleCnt="0"/>
      <dgm:spPr/>
    </dgm:pt>
    <dgm:pt modelId="{7F77755D-F3B1-495A-B623-72BB623ED522}" type="pres">
      <dgm:prSet presAssocID="{2340B11F-3DD0-4A9C-9E0D-53583FD76AD6}" presName="hierChild5" presStyleCnt="0"/>
      <dgm:spPr/>
    </dgm:pt>
    <dgm:pt modelId="{BC86F814-945D-44E9-BA5F-288BFCF6B31A}" type="pres">
      <dgm:prSet presAssocID="{EF6F8BB2-BABC-4E7E-B5DD-B47EAB09C0A3}" presName="hierChild5" presStyleCnt="0"/>
      <dgm:spPr/>
    </dgm:pt>
    <dgm:pt modelId="{263081DD-FE0F-4748-848B-AB0DCAC1CBCE}" type="pres">
      <dgm:prSet presAssocID="{8E2B6A59-E5FF-4A09-BEA7-F08A9A693A21}" presName="hierChild5" presStyleCnt="0"/>
      <dgm:spPr/>
    </dgm:pt>
    <dgm:pt modelId="{41CC3FFA-8C57-49D4-840F-9D8EBCE8B715}" type="pres">
      <dgm:prSet presAssocID="{6DDBF800-5B4E-455C-9986-C2E6CED5FCF1}" presName="hierChild5" presStyleCnt="0"/>
      <dgm:spPr/>
    </dgm:pt>
    <dgm:pt modelId="{6CE47533-BFC7-4B0C-A53E-C81AA6A9FB6C}" type="pres">
      <dgm:prSet presAssocID="{A1229F49-1B41-4BB3-BF85-A053431BAC3C}" presName="Name37" presStyleLbl="parChTrans1D2" presStyleIdx="3" presStyleCnt="4"/>
      <dgm:spPr/>
    </dgm:pt>
    <dgm:pt modelId="{9FFCA41C-A232-467D-B255-519C8DBD579A}" type="pres">
      <dgm:prSet presAssocID="{1F17CE95-ED9D-4D06-9A02-47BDEEDBD295}" presName="hierRoot2" presStyleCnt="0">
        <dgm:presLayoutVars>
          <dgm:hierBranch val="init"/>
        </dgm:presLayoutVars>
      </dgm:prSet>
      <dgm:spPr/>
    </dgm:pt>
    <dgm:pt modelId="{24F8AA7A-BEBA-485C-980F-19536297D1FF}" type="pres">
      <dgm:prSet presAssocID="{1F17CE95-ED9D-4D06-9A02-47BDEEDBD295}" presName="rootComposite" presStyleCnt="0"/>
      <dgm:spPr/>
    </dgm:pt>
    <dgm:pt modelId="{0D9D04F0-634C-4D62-AE65-19D2197B5FB3}" type="pres">
      <dgm:prSet presAssocID="{1F17CE95-ED9D-4D06-9A02-47BDEEDBD295}" presName="rootText" presStyleLbl="node2" presStyleIdx="3" presStyleCnt="4">
        <dgm:presLayoutVars>
          <dgm:chPref val="3"/>
        </dgm:presLayoutVars>
      </dgm:prSet>
      <dgm:spPr/>
    </dgm:pt>
    <dgm:pt modelId="{FD94D605-E9A6-4F88-ADCA-B98CD11D0B69}" type="pres">
      <dgm:prSet presAssocID="{1F17CE95-ED9D-4D06-9A02-47BDEEDBD295}" presName="rootConnector" presStyleLbl="node2" presStyleIdx="3" presStyleCnt="4"/>
      <dgm:spPr/>
    </dgm:pt>
    <dgm:pt modelId="{F7042479-83B4-4C5E-8896-9F89E20232D3}" type="pres">
      <dgm:prSet presAssocID="{1F17CE95-ED9D-4D06-9A02-47BDEEDBD295}" presName="hierChild4" presStyleCnt="0"/>
      <dgm:spPr/>
    </dgm:pt>
    <dgm:pt modelId="{3A9CF4A9-DB0D-4F95-8BC9-75E341924FC3}" type="pres">
      <dgm:prSet presAssocID="{1A118F33-C46C-453A-A869-DB4F63B811A5}" presName="Name37" presStyleLbl="parChTrans1D3" presStyleIdx="8" presStyleCnt="10"/>
      <dgm:spPr/>
    </dgm:pt>
    <dgm:pt modelId="{B6E57951-C794-4ACE-9BE0-1BA2A4728DD7}" type="pres">
      <dgm:prSet presAssocID="{47FBCAC6-D93B-402C-B428-D8EE5CBDED5D}" presName="hierRoot2" presStyleCnt="0">
        <dgm:presLayoutVars>
          <dgm:hierBranch val="init"/>
        </dgm:presLayoutVars>
      </dgm:prSet>
      <dgm:spPr/>
    </dgm:pt>
    <dgm:pt modelId="{843DBAE5-54FE-467B-A20E-24CBD349A723}" type="pres">
      <dgm:prSet presAssocID="{47FBCAC6-D93B-402C-B428-D8EE5CBDED5D}" presName="rootComposite" presStyleCnt="0"/>
      <dgm:spPr/>
    </dgm:pt>
    <dgm:pt modelId="{8C847E17-A7F7-48CF-861F-EFA9EACA0CB5}" type="pres">
      <dgm:prSet presAssocID="{47FBCAC6-D93B-402C-B428-D8EE5CBDED5D}" presName="rootText" presStyleLbl="node3" presStyleIdx="8" presStyleCnt="10">
        <dgm:presLayoutVars>
          <dgm:chPref val="3"/>
        </dgm:presLayoutVars>
      </dgm:prSet>
      <dgm:spPr/>
    </dgm:pt>
    <dgm:pt modelId="{6C9D6565-5E3B-4BCC-A105-5A619F493E69}" type="pres">
      <dgm:prSet presAssocID="{47FBCAC6-D93B-402C-B428-D8EE5CBDED5D}" presName="rootConnector" presStyleLbl="node3" presStyleIdx="8" presStyleCnt="10"/>
      <dgm:spPr/>
    </dgm:pt>
    <dgm:pt modelId="{3DF8D7E2-71FC-4A8D-B136-3942C01F6429}" type="pres">
      <dgm:prSet presAssocID="{47FBCAC6-D93B-402C-B428-D8EE5CBDED5D}" presName="hierChild4" presStyleCnt="0"/>
      <dgm:spPr/>
    </dgm:pt>
    <dgm:pt modelId="{08101875-BBCE-493F-8B16-5A4609A24D31}" type="pres">
      <dgm:prSet presAssocID="{565C80AE-0782-411F-B1F0-52F9C8E44CEC}" presName="Name37" presStyleLbl="parChTrans1D4" presStyleIdx="32" presStyleCnt="40"/>
      <dgm:spPr/>
    </dgm:pt>
    <dgm:pt modelId="{FD14DF79-F25C-473C-A82C-1F5BB0A1D655}" type="pres">
      <dgm:prSet presAssocID="{87E06254-815A-400B-8CC1-CE6A067CDDBB}" presName="hierRoot2" presStyleCnt="0">
        <dgm:presLayoutVars>
          <dgm:hierBranch val="init"/>
        </dgm:presLayoutVars>
      </dgm:prSet>
      <dgm:spPr/>
    </dgm:pt>
    <dgm:pt modelId="{19C940DB-0B6E-4383-95F9-A05DAFA5D8EC}" type="pres">
      <dgm:prSet presAssocID="{87E06254-815A-400B-8CC1-CE6A067CDDBB}" presName="rootComposite" presStyleCnt="0"/>
      <dgm:spPr/>
    </dgm:pt>
    <dgm:pt modelId="{739C3A97-A6F2-4F7D-885E-BAAA05C191BE}" type="pres">
      <dgm:prSet presAssocID="{87E06254-815A-400B-8CC1-CE6A067CDDBB}" presName="rootText" presStyleLbl="node4" presStyleIdx="32" presStyleCnt="40">
        <dgm:presLayoutVars>
          <dgm:chPref val="3"/>
        </dgm:presLayoutVars>
      </dgm:prSet>
      <dgm:spPr/>
    </dgm:pt>
    <dgm:pt modelId="{AF355DB3-9C31-4CAC-8BB5-8EAAC703C9BB}" type="pres">
      <dgm:prSet presAssocID="{87E06254-815A-400B-8CC1-CE6A067CDDBB}" presName="rootConnector" presStyleLbl="node4" presStyleIdx="32" presStyleCnt="40"/>
      <dgm:spPr/>
    </dgm:pt>
    <dgm:pt modelId="{C9717E72-D7E5-413E-8A09-8425DF8368AA}" type="pres">
      <dgm:prSet presAssocID="{87E06254-815A-400B-8CC1-CE6A067CDDBB}" presName="hierChild4" presStyleCnt="0"/>
      <dgm:spPr/>
    </dgm:pt>
    <dgm:pt modelId="{452AEC52-D466-4973-9922-8D3FD4C40494}" type="pres">
      <dgm:prSet presAssocID="{C39C06BC-35FA-425F-881A-761411F2CAAB}" presName="Name37" presStyleLbl="parChTrans1D4" presStyleIdx="33" presStyleCnt="40"/>
      <dgm:spPr/>
    </dgm:pt>
    <dgm:pt modelId="{B3527145-5DD2-4884-BA9F-A86B98354A0F}" type="pres">
      <dgm:prSet presAssocID="{F4EED48D-AAFA-4AF5-9FB8-F9CA257E3E21}" presName="hierRoot2" presStyleCnt="0">
        <dgm:presLayoutVars>
          <dgm:hierBranch val="init"/>
        </dgm:presLayoutVars>
      </dgm:prSet>
      <dgm:spPr/>
    </dgm:pt>
    <dgm:pt modelId="{27FE52D4-8C5F-4CED-9FEF-9EB419C112EC}" type="pres">
      <dgm:prSet presAssocID="{F4EED48D-AAFA-4AF5-9FB8-F9CA257E3E21}" presName="rootComposite" presStyleCnt="0"/>
      <dgm:spPr/>
    </dgm:pt>
    <dgm:pt modelId="{9E8B9E8B-09A2-4959-819B-97B1C09D0FD0}" type="pres">
      <dgm:prSet presAssocID="{F4EED48D-AAFA-4AF5-9FB8-F9CA257E3E21}" presName="rootText" presStyleLbl="node4" presStyleIdx="33" presStyleCnt="40">
        <dgm:presLayoutVars>
          <dgm:chPref val="3"/>
        </dgm:presLayoutVars>
      </dgm:prSet>
      <dgm:spPr/>
    </dgm:pt>
    <dgm:pt modelId="{8C231BDC-AA5E-40C8-BCB5-1947C8F72FF8}" type="pres">
      <dgm:prSet presAssocID="{F4EED48D-AAFA-4AF5-9FB8-F9CA257E3E21}" presName="rootConnector" presStyleLbl="node4" presStyleIdx="33" presStyleCnt="40"/>
      <dgm:spPr/>
    </dgm:pt>
    <dgm:pt modelId="{CE6CF891-B122-4D0C-8D85-A27909B67BDB}" type="pres">
      <dgm:prSet presAssocID="{F4EED48D-AAFA-4AF5-9FB8-F9CA257E3E21}" presName="hierChild4" presStyleCnt="0"/>
      <dgm:spPr/>
    </dgm:pt>
    <dgm:pt modelId="{EBF34519-FDF4-4278-92CE-C9D0EF5AA048}" type="pres">
      <dgm:prSet presAssocID="{F4EED48D-AAFA-4AF5-9FB8-F9CA257E3E21}" presName="hierChild5" presStyleCnt="0"/>
      <dgm:spPr/>
    </dgm:pt>
    <dgm:pt modelId="{62C5E943-E0C6-493C-AA45-D58CD26A82E7}" type="pres">
      <dgm:prSet presAssocID="{87E06254-815A-400B-8CC1-CE6A067CDDBB}" presName="hierChild5" presStyleCnt="0"/>
      <dgm:spPr/>
    </dgm:pt>
    <dgm:pt modelId="{25399FDE-A3A4-412F-91C3-94997469B990}" type="pres">
      <dgm:prSet presAssocID="{3FF17CDC-B852-4D9D-BE7A-F068A12B7DC5}" presName="Name37" presStyleLbl="parChTrans1D4" presStyleIdx="34" presStyleCnt="40"/>
      <dgm:spPr/>
    </dgm:pt>
    <dgm:pt modelId="{D1FF087D-05DE-412D-B64B-B6256D52BC4F}" type="pres">
      <dgm:prSet presAssocID="{00E580B1-1E8C-4CAF-9997-1FBEAA2A4A69}" presName="hierRoot2" presStyleCnt="0">
        <dgm:presLayoutVars>
          <dgm:hierBranch val="init"/>
        </dgm:presLayoutVars>
      </dgm:prSet>
      <dgm:spPr/>
    </dgm:pt>
    <dgm:pt modelId="{7CA372F6-4AFF-405A-B3F4-830D46AC8E10}" type="pres">
      <dgm:prSet presAssocID="{00E580B1-1E8C-4CAF-9997-1FBEAA2A4A69}" presName="rootComposite" presStyleCnt="0"/>
      <dgm:spPr/>
    </dgm:pt>
    <dgm:pt modelId="{DD331515-DE30-4F43-9D7D-E75154DFFF96}" type="pres">
      <dgm:prSet presAssocID="{00E580B1-1E8C-4CAF-9997-1FBEAA2A4A69}" presName="rootText" presStyleLbl="node4" presStyleIdx="34" presStyleCnt="40">
        <dgm:presLayoutVars>
          <dgm:chPref val="3"/>
        </dgm:presLayoutVars>
      </dgm:prSet>
      <dgm:spPr/>
    </dgm:pt>
    <dgm:pt modelId="{386715B6-B8AA-4D2A-B419-D44D6259BB91}" type="pres">
      <dgm:prSet presAssocID="{00E580B1-1E8C-4CAF-9997-1FBEAA2A4A69}" presName="rootConnector" presStyleLbl="node4" presStyleIdx="34" presStyleCnt="40"/>
      <dgm:spPr/>
    </dgm:pt>
    <dgm:pt modelId="{768201C5-E369-480D-9B05-01F0F630DB34}" type="pres">
      <dgm:prSet presAssocID="{00E580B1-1E8C-4CAF-9997-1FBEAA2A4A69}" presName="hierChild4" presStyleCnt="0"/>
      <dgm:spPr/>
    </dgm:pt>
    <dgm:pt modelId="{95030FFD-8FDE-4C47-8515-3E504D28BE3E}" type="pres">
      <dgm:prSet presAssocID="{05B8158D-E69D-4573-80F4-710C9A19552D}" presName="Name37" presStyleLbl="parChTrans1D4" presStyleIdx="35" presStyleCnt="40"/>
      <dgm:spPr/>
    </dgm:pt>
    <dgm:pt modelId="{08DFD3B9-57AD-4EE7-998A-839B71609A80}" type="pres">
      <dgm:prSet presAssocID="{C7B16601-822F-4958-AD96-0CE25989D276}" presName="hierRoot2" presStyleCnt="0">
        <dgm:presLayoutVars>
          <dgm:hierBranch val="init"/>
        </dgm:presLayoutVars>
      </dgm:prSet>
      <dgm:spPr/>
    </dgm:pt>
    <dgm:pt modelId="{CC40D35C-1781-4916-A851-49CFE679EDD0}" type="pres">
      <dgm:prSet presAssocID="{C7B16601-822F-4958-AD96-0CE25989D276}" presName="rootComposite" presStyleCnt="0"/>
      <dgm:spPr/>
    </dgm:pt>
    <dgm:pt modelId="{F78F180A-B033-4CC2-BEBB-6F019592FCAB}" type="pres">
      <dgm:prSet presAssocID="{C7B16601-822F-4958-AD96-0CE25989D276}" presName="rootText" presStyleLbl="node4" presStyleIdx="35" presStyleCnt="40">
        <dgm:presLayoutVars>
          <dgm:chPref val="3"/>
        </dgm:presLayoutVars>
      </dgm:prSet>
      <dgm:spPr/>
    </dgm:pt>
    <dgm:pt modelId="{7A19EE16-3581-460B-890E-E22A5E311D43}" type="pres">
      <dgm:prSet presAssocID="{C7B16601-822F-4958-AD96-0CE25989D276}" presName="rootConnector" presStyleLbl="node4" presStyleIdx="35" presStyleCnt="40"/>
      <dgm:spPr/>
    </dgm:pt>
    <dgm:pt modelId="{19A1908D-0695-44A3-A0FD-37100CCD08AD}" type="pres">
      <dgm:prSet presAssocID="{C7B16601-822F-4958-AD96-0CE25989D276}" presName="hierChild4" presStyleCnt="0"/>
      <dgm:spPr/>
    </dgm:pt>
    <dgm:pt modelId="{C5687F1A-D7DE-43F9-B3C1-9A6128E7E508}" type="pres">
      <dgm:prSet presAssocID="{C7B16601-822F-4958-AD96-0CE25989D276}" presName="hierChild5" presStyleCnt="0"/>
      <dgm:spPr/>
    </dgm:pt>
    <dgm:pt modelId="{97EE546D-4AA1-4946-B473-96491B7FD65E}" type="pres">
      <dgm:prSet presAssocID="{00E580B1-1E8C-4CAF-9997-1FBEAA2A4A69}" presName="hierChild5" presStyleCnt="0"/>
      <dgm:spPr/>
    </dgm:pt>
    <dgm:pt modelId="{84EFEFDC-5B4F-4797-8A5F-D1F94603CCBD}" type="pres">
      <dgm:prSet presAssocID="{47FBCAC6-D93B-402C-B428-D8EE5CBDED5D}" presName="hierChild5" presStyleCnt="0"/>
      <dgm:spPr/>
    </dgm:pt>
    <dgm:pt modelId="{F736CF69-8A4A-47F0-B626-72AC04B92841}" type="pres">
      <dgm:prSet presAssocID="{9F0D98CF-14D1-4B0A-962C-712D3357AD20}" presName="Name37" presStyleLbl="parChTrans1D3" presStyleIdx="9" presStyleCnt="10"/>
      <dgm:spPr/>
    </dgm:pt>
    <dgm:pt modelId="{C2269810-808F-4269-A2FF-15C881679DEB}" type="pres">
      <dgm:prSet presAssocID="{B6AD7796-E778-47F8-A60E-560820778093}" presName="hierRoot2" presStyleCnt="0">
        <dgm:presLayoutVars>
          <dgm:hierBranch val="init"/>
        </dgm:presLayoutVars>
      </dgm:prSet>
      <dgm:spPr/>
    </dgm:pt>
    <dgm:pt modelId="{C0CB0DD7-C05D-4C54-97BC-40923099712A}" type="pres">
      <dgm:prSet presAssocID="{B6AD7796-E778-47F8-A60E-560820778093}" presName="rootComposite" presStyleCnt="0"/>
      <dgm:spPr/>
    </dgm:pt>
    <dgm:pt modelId="{348A80E1-3BF1-486C-A96B-7D17C8DB0783}" type="pres">
      <dgm:prSet presAssocID="{B6AD7796-E778-47F8-A60E-560820778093}" presName="rootText" presStyleLbl="node3" presStyleIdx="9" presStyleCnt="10">
        <dgm:presLayoutVars>
          <dgm:chPref val="3"/>
        </dgm:presLayoutVars>
      </dgm:prSet>
      <dgm:spPr/>
    </dgm:pt>
    <dgm:pt modelId="{535D367F-1E67-44C0-8503-5094E8E92281}" type="pres">
      <dgm:prSet presAssocID="{B6AD7796-E778-47F8-A60E-560820778093}" presName="rootConnector" presStyleLbl="node3" presStyleIdx="9" presStyleCnt="10"/>
      <dgm:spPr/>
    </dgm:pt>
    <dgm:pt modelId="{9B816726-8534-4025-8278-F5AC14AC6C47}" type="pres">
      <dgm:prSet presAssocID="{B6AD7796-E778-47F8-A60E-560820778093}" presName="hierChild4" presStyleCnt="0"/>
      <dgm:spPr/>
    </dgm:pt>
    <dgm:pt modelId="{C51CCE9F-B5E9-45CE-B370-D6549E4E25C6}" type="pres">
      <dgm:prSet presAssocID="{64CFD34A-0E57-4738-BE0C-23C0C07133F0}" presName="Name37" presStyleLbl="parChTrans1D4" presStyleIdx="36" presStyleCnt="40"/>
      <dgm:spPr/>
    </dgm:pt>
    <dgm:pt modelId="{5B1FDBDC-2D66-4D08-B039-06A569CD1DD6}" type="pres">
      <dgm:prSet presAssocID="{683BB45C-B6DC-45B6-9F1E-93C0A9024992}" presName="hierRoot2" presStyleCnt="0">
        <dgm:presLayoutVars>
          <dgm:hierBranch val="init"/>
        </dgm:presLayoutVars>
      </dgm:prSet>
      <dgm:spPr/>
    </dgm:pt>
    <dgm:pt modelId="{9533A364-CE74-4F30-87CE-AB8A20A7CC74}" type="pres">
      <dgm:prSet presAssocID="{683BB45C-B6DC-45B6-9F1E-93C0A9024992}" presName="rootComposite" presStyleCnt="0"/>
      <dgm:spPr/>
    </dgm:pt>
    <dgm:pt modelId="{66A5DA48-6E62-477A-BD9A-6B2DD918C3D6}" type="pres">
      <dgm:prSet presAssocID="{683BB45C-B6DC-45B6-9F1E-93C0A9024992}" presName="rootText" presStyleLbl="node4" presStyleIdx="36" presStyleCnt="40">
        <dgm:presLayoutVars>
          <dgm:chPref val="3"/>
        </dgm:presLayoutVars>
      </dgm:prSet>
      <dgm:spPr/>
    </dgm:pt>
    <dgm:pt modelId="{5B2EE671-734B-4995-959B-DC9957140CB2}" type="pres">
      <dgm:prSet presAssocID="{683BB45C-B6DC-45B6-9F1E-93C0A9024992}" presName="rootConnector" presStyleLbl="node4" presStyleIdx="36" presStyleCnt="40"/>
      <dgm:spPr/>
    </dgm:pt>
    <dgm:pt modelId="{DF045F4A-8DFD-4A34-91B3-25B4E6DCAEDC}" type="pres">
      <dgm:prSet presAssocID="{683BB45C-B6DC-45B6-9F1E-93C0A9024992}" presName="hierChild4" presStyleCnt="0"/>
      <dgm:spPr/>
    </dgm:pt>
    <dgm:pt modelId="{4F575731-BC06-434D-BC58-1509833A39EA}" type="pres">
      <dgm:prSet presAssocID="{5B89B3B3-3F74-47FA-ABED-7DAB2EFD6A4C}" presName="Name37" presStyleLbl="parChTrans1D4" presStyleIdx="37" presStyleCnt="40"/>
      <dgm:spPr/>
    </dgm:pt>
    <dgm:pt modelId="{DA27EFEF-1516-4C43-BDBD-DACF37402217}" type="pres">
      <dgm:prSet presAssocID="{255F8182-E982-4EC6-B41E-A9524230B773}" presName="hierRoot2" presStyleCnt="0">
        <dgm:presLayoutVars>
          <dgm:hierBranch val="init"/>
        </dgm:presLayoutVars>
      </dgm:prSet>
      <dgm:spPr/>
    </dgm:pt>
    <dgm:pt modelId="{4AC48373-2899-4751-97ED-BE5CB55BE9A2}" type="pres">
      <dgm:prSet presAssocID="{255F8182-E982-4EC6-B41E-A9524230B773}" presName="rootComposite" presStyleCnt="0"/>
      <dgm:spPr/>
    </dgm:pt>
    <dgm:pt modelId="{FCB35056-E79F-47BF-9460-6491216B8763}" type="pres">
      <dgm:prSet presAssocID="{255F8182-E982-4EC6-B41E-A9524230B773}" presName="rootText" presStyleLbl="node4" presStyleIdx="37" presStyleCnt="40">
        <dgm:presLayoutVars>
          <dgm:chPref val="3"/>
        </dgm:presLayoutVars>
      </dgm:prSet>
      <dgm:spPr/>
    </dgm:pt>
    <dgm:pt modelId="{59BF5552-4A7B-45B1-A911-22DFE78B2DA8}" type="pres">
      <dgm:prSet presAssocID="{255F8182-E982-4EC6-B41E-A9524230B773}" presName="rootConnector" presStyleLbl="node4" presStyleIdx="37" presStyleCnt="40"/>
      <dgm:spPr/>
    </dgm:pt>
    <dgm:pt modelId="{00618137-9B20-45A8-AE5E-888F9841E052}" type="pres">
      <dgm:prSet presAssocID="{255F8182-E982-4EC6-B41E-A9524230B773}" presName="hierChild4" presStyleCnt="0"/>
      <dgm:spPr/>
    </dgm:pt>
    <dgm:pt modelId="{ED497861-D44F-44E0-AC1A-BE9D0BDC9B93}" type="pres">
      <dgm:prSet presAssocID="{255F8182-E982-4EC6-B41E-A9524230B773}" presName="hierChild5" presStyleCnt="0"/>
      <dgm:spPr/>
    </dgm:pt>
    <dgm:pt modelId="{85262593-7E14-4C97-92F9-045911E1AD79}" type="pres">
      <dgm:prSet presAssocID="{683BB45C-B6DC-45B6-9F1E-93C0A9024992}" presName="hierChild5" presStyleCnt="0"/>
      <dgm:spPr/>
    </dgm:pt>
    <dgm:pt modelId="{5FDC0079-2A33-430A-A199-22EED760C534}" type="pres">
      <dgm:prSet presAssocID="{B0FC94A0-679A-4260-8B06-CA6536CB56E0}" presName="Name37" presStyleLbl="parChTrans1D4" presStyleIdx="38" presStyleCnt="40"/>
      <dgm:spPr/>
    </dgm:pt>
    <dgm:pt modelId="{BA769A3E-CD0D-46DB-86E4-89A39F6265A9}" type="pres">
      <dgm:prSet presAssocID="{783B45D2-1A48-4D7A-99A6-D6536A53C836}" presName="hierRoot2" presStyleCnt="0">
        <dgm:presLayoutVars>
          <dgm:hierBranch val="init"/>
        </dgm:presLayoutVars>
      </dgm:prSet>
      <dgm:spPr/>
    </dgm:pt>
    <dgm:pt modelId="{A49110F1-B599-442A-9CE9-AB6F933BB1F6}" type="pres">
      <dgm:prSet presAssocID="{783B45D2-1A48-4D7A-99A6-D6536A53C836}" presName="rootComposite" presStyleCnt="0"/>
      <dgm:spPr/>
    </dgm:pt>
    <dgm:pt modelId="{FE583DBE-BF7C-4327-9984-356E57DA42BF}" type="pres">
      <dgm:prSet presAssocID="{783B45D2-1A48-4D7A-99A6-D6536A53C836}" presName="rootText" presStyleLbl="node4" presStyleIdx="38" presStyleCnt="40">
        <dgm:presLayoutVars>
          <dgm:chPref val="3"/>
        </dgm:presLayoutVars>
      </dgm:prSet>
      <dgm:spPr/>
    </dgm:pt>
    <dgm:pt modelId="{EE7E1B2D-D77A-455E-91E9-B2371E49E860}" type="pres">
      <dgm:prSet presAssocID="{783B45D2-1A48-4D7A-99A6-D6536A53C836}" presName="rootConnector" presStyleLbl="node4" presStyleIdx="38" presStyleCnt="40"/>
      <dgm:spPr/>
    </dgm:pt>
    <dgm:pt modelId="{F4EED4E8-3A44-4D41-A49B-B45C43156E17}" type="pres">
      <dgm:prSet presAssocID="{783B45D2-1A48-4D7A-99A6-D6536A53C836}" presName="hierChild4" presStyleCnt="0"/>
      <dgm:spPr/>
    </dgm:pt>
    <dgm:pt modelId="{8E05B3A1-D5C8-4D6D-B189-06565C442EEA}" type="pres">
      <dgm:prSet presAssocID="{47D1486D-41A0-49CF-BDE5-FEC7654DE0DA}" presName="Name37" presStyleLbl="parChTrans1D4" presStyleIdx="39" presStyleCnt="40"/>
      <dgm:spPr/>
    </dgm:pt>
    <dgm:pt modelId="{A4EBB1AA-A0C2-46EB-98B8-DA8028F38545}" type="pres">
      <dgm:prSet presAssocID="{94C36AFF-152F-44E8-8842-EA6F96C1C239}" presName="hierRoot2" presStyleCnt="0">
        <dgm:presLayoutVars>
          <dgm:hierBranch val="init"/>
        </dgm:presLayoutVars>
      </dgm:prSet>
      <dgm:spPr/>
    </dgm:pt>
    <dgm:pt modelId="{7CFF9515-5A62-4BA7-8C89-FB4BC03FEEBE}" type="pres">
      <dgm:prSet presAssocID="{94C36AFF-152F-44E8-8842-EA6F96C1C239}" presName="rootComposite" presStyleCnt="0"/>
      <dgm:spPr/>
    </dgm:pt>
    <dgm:pt modelId="{A1D61F72-A5CF-4F11-952D-713AC51AB180}" type="pres">
      <dgm:prSet presAssocID="{94C36AFF-152F-44E8-8842-EA6F96C1C239}" presName="rootText" presStyleLbl="node4" presStyleIdx="39" presStyleCnt="40">
        <dgm:presLayoutVars>
          <dgm:chPref val="3"/>
        </dgm:presLayoutVars>
      </dgm:prSet>
      <dgm:spPr/>
    </dgm:pt>
    <dgm:pt modelId="{F75242A2-93A3-42B1-A5BF-1244FEE2D9EC}" type="pres">
      <dgm:prSet presAssocID="{94C36AFF-152F-44E8-8842-EA6F96C1C239}" presName="rootConnector" presStyleLbl="node4" presStyleIdx="39" presStyleCnt="40"/>
      <dgm:spPr/>
    </dgm:pt>
    <dgm:pt modelId="{12EEB57B-7E60-4216-A829-81D74F0D78FE}" type="pres">
      <dgm:prSet presAssocID="{94C36AFF-152F-44E8-8842-EA6F96C1C239}" presName="hierChild4" presStyleCnt="0"/>
      <dgm:spPr/>
    </dgm:pt>
    <dgm:pt modelId="{4C1D506F-CF0D-4CDA-9969-BCC34736268C}" type="pres">
      <dgm:prSet presAssocID="{94C36AFF-152F-44E8-8842-EA6F96C1C239}" presName="hierChild5" presStyleCnt="0"/>
      <dgm:spPr/>
    </dgm:pt>
    <dgm:pt modelId="{F9AB2127-CBC0-4DFF-92BD-2C2399298D36}" type="pres">
      <dgm:prSet presAssocID="{783B45D2-1A48-4D7A-99A6-D6536A53C836}" presName="hierChild5" presStyleCnt="0"/>
      <dgm:spPr/>
    </dgm:pt>
    <dgm:pt modelId="{9C70AB9E-6D41-4ACE-A809-E999A393FDE7}" type="pres">
      <dgm:prSet presAssocID="{B6AD7796-E778-47F8-A60E-560820778093}" presName="hierChild5" presStyleCnt="0"/>
      <dgm:spPr/>
    </dgm:pt>
    <dgm:pt modelId="{CD937A1B-9036-45C5-8A72-73021E23A0FA}" type="pres">
      <dgm:prSet presAssocID="{1F17CE95-ED9D-4D06-9A02-47BDEEDBD295}" presName="hierChild5" presStyleCnt="0"/>
      <dgm:spPr/>
    </dgm:pt>
    <dgm:pt modelId="{C42F5F0D-BA35-4C74-ABF9-6E57ACCC5279}" type="pres">
      <dgm:prSet presAssocID="{57CA64BD-9C2F-45AF-A213-CFA6A77C2287}" presName="hierChild3" presStyleCnt="0"/>
      <dgm:spPr/>
    </dgm:pt>
  </dgm:ptLst>
  <dgm:cxnLst>
    <dgm:cxn modelId="{FAE386FC-8C51-48F2-8781-5A01F84CC181}" type="presOf" srcId="{C2FEBB92-FB3C-4DE7-968B-F05328191092}" destId="{FEB4AE84-1824-4FD6-B856-03DCB036A25C}" srcOrd="0" destOrd="0" presId="urn:microsoft.com/office/officeart/2005/8/layout/orgChart1"/>
    <dgm:cxn modelId="{EDD1EDFC-D603-4A81-800B-F6E2134DF62A}" type="presOf" srcId="{47FBCAC6-D93B-402C-B428-D8EE5CBDED5D}" destId="{8C847E17-A7F7-48CF-861F-EFA9EACA0CB5}" srcOrd="0" destOrd="0" presId="urn:microsoft.com/office/officeart/2005/8/layout/orgChart1"/>
    <dgm:cxn modelId="{F7E74710-8277-4EE5-BD66-A1FE57979671}" type="presOf" srcId="{6B3924EE-87EB-46E7-B038-18ECF2BE925C}" destId="{27E9C454-7E59-4B16-97F3-54A5DE89E39D}" srcOrd="0" destOrd="0" presId="urn:microsoft.com/office/officeart/2005/8/layout/orgChart1"/>
    <dgm:cxn modelId="{B482DF1C-CEF3-4ECE-9016-BD3B8E5D1BD1}" type="presOf" srcId="{8DEED44E-DA28-44A4-8F44-3372891F6A1B}" destId="{034FD63D-7D67-47D9-B34F-0D9AEF694BE7}" srcOrd="0" destOrd="0" presId="urn:microsoft.com/office/officeart/2005/8/layout/orgChart1"/>
    <dgm:cxn modelId="{CC4BE0D5-1EA7-478D-B8F6-83D7BADA3AD9}" type="presOf" srcId="{0527FE7E-9F8E-4E24-B713-71FB619C3935}" destId="{C5F7C487-81F8-4113-B89C-C357B5EAFD46}" srcOrd="1" destOrd="0" presId="urn:microsoft.com/office/officeart/2005/8/layout/orgChart1"/>
    <dgm:cxn modelId="{71691648-8566-4800-8132-4C7C8958404E}" type="presOf" srcId="{B817A732-DC17-4E6B-BE56-94B395525F13}" destId="{6AA8B401-A44A-4867-8D99-49427BC6E345}" srcOrd="0" destOrd="0" presId="urn:microsoft.com/office/officeart/2005/8/layout/orgChart1"/>
    <dgm:cxn modelId="{45D93DA5-3331-4661-B854-B6B20BEB8832}" type="presOf" srcId="{D7949E25-4947-4EA9-872A-557AA661E913}" destId="{BC2CE679-63DF-4CCB-85D5-8DD268856F23}" srcOrd="1" destOrd="0" presId="urn:microsoft.com/office/officeart/2005/8/layout/orgChart1"/>
    <dgm:cxn modelId="{656DD618-59CE-4554-9AE6-16C15698AE74}" type="presOf" srcId="{7390701A-D2DB-4486-B25B-809EC3C009A2}" destId="{B0B27466-26B0-40EE-B95F-714E9E9D1666}" srcOrd="0" destOrd="0" presId="urn:microsoft.com/office/officeart/2005/8/layout/orgChart1"/>
    <dgm:cxn modelId="{3AB4A2D5-FD38-4A41-89C4-2A7D2898776E}" type="presOf" srcId="{683BB45C-B6DC-45B6-9F1E-93C0A9024992}" destId="{5B2EE671-734B-4995-959B-DC9957140CB2}" srcOrd="1" destOrd="0" presId="urn:microsoft.com/office/officeart/2005/8/layout/orgChart1"/>
    <dgm:cxn modelId="{4D6B5B14-A319-459F-AD26-1D80708F29DD}" type="presOf" srcId="{6DDBF800-5B4E-455C-9986-C2E6CED5FCF1}" destId="{5FDAEA80-57D3-4782-B0C3-4BA985211BD5}" srcOrd="0" destOrd="0" presId="urn:microsoft.com/office/officeart/2005/8/layout/orgChart1"/>
    <dgm:cxn modelId="{E9B80022-5B26-4871-9B85-F9A3739338EA}" srcId="{783B45D2-1A48-4D7A-99A6-D6536A53C836}" destId="{94C36AFF-152F-44E8-8842-EA6F96C1C239}" srcOrd="0" destOrd="0" parTransId="{47D1486D-41A0-49CF-BDE5-FEC7654DE0DA}" sibTransId="{D949764C-4AD2-439E-8056-4A4E34905B79}"/>
    <dgm:cxn modelId="{3B7B1888-014C-43CE-AD9B-01B89C708CB8}" type="presOf" srcId="{BADD468E-CFC3-43D2-B4BB-FA5E373F5614}" destId="{60857E51-7B5F-4763-80EC-39D708F54EAA}" srcOrd="0" destOrd="0" presId="urn:microsoft.com/office/officeart/2005/8/layout/orgChart1"/>
    <dgm:cxn modelId="{BA93C463-01B7-4FCB-A8A3-35ADA16685A6}" srcId="{87E06254-815A-400B-8CC1-CE6A067CDDBB}" destId="{F4EED48D-AAFA-4AF5-9FB8-F9CA257E3E21}" srcOrd="0" destOrd="0" parTransId="{C39C06BC-35FA-425F-881A-761411F2CAAB}" sibTransId="{AA2095D9-98C4-48F9-B377-0DE5F002D655}"/>
    <dgm:cxn modelId="{E5CA820F-3658-436C-A18B-3CC18A52C0EC}" type="presOf" srcId="{DEC2F96F-E3A2-475F-996D-FA98400AAC8D}" destId="{38CE3F61-2B53-4BF1-A23C-4A175B605DA8}" srcOrd="0" destOrd="0" presId="urn:microsoft.com/office/officeart/2005/8/layout/orgChart1"/>
    <dgm:cxn modelId="{19B2EF8C-E896-4621-B41C-6F19A04C0A1A}" type="presOf" srcId="{8AB30470-BB64-4422-AA1B-C71DBFD5253F}" destId="{3669D56E-1BFE-4382-9FFC-571C65AE38A2}" srcOrd="0" destOrd="0" presId="urn:microsoft.com/office/officeart/2005/8/layout/orgChart1"/>
    <dgm:cxn modelId="{6B499334-6B46-4AD3-80AD-896C48CF3C3F}" type="presOf" srcId="{C72E3A35-B33E-49E7-AC6C-D6D5BA87ACB0}" destId="{1D81568B-3736-48D3-8B67-67C47E93AFA0}" srcOrd="0" destOrd="0" presId="urn:microsoft.com/office/officeart/2005/8/layout/orgChart1"/>
    <dgm:cxn modelId="{4C26C29E-7F36-4851-B03D-C29BA44F06D0}" srcId="{57CA64BD-9C2F-45AF-A213-CFA6A77C2287}" destId="{1F17CE95-ED9D-4D06-9A02-47BDEEDBD295}" srcOrd="3" destOrd="0" parTransId="{A1229F49-1B41-4BB3-BF85-A053431BAC3C}" sibTransId="{3F23FA7E-8810-4C3C-88F3-9AC28D7B019B}"/>
    <dgm:cxn modelId="{295E184C-DCC0-448B-AE37-C30D163C6ADC}" type="presOf" srcId="{23B9EB41-3969-4945-AB1E-B4BFD73DF5B8}" destId="{3270A990-34C1-4146-9DCC-875CD90B4648}" srcOrd="1" destOrd="0" presId="urn:microsoft.com/office/officeart/2005/8/layout/orgChart1"/>
    <dgm:cxn modelId="{9689A1B7-F485-4651-9087-C39BC97CD296}" type="presOf" srcId="{D0D0EF0B-CC51-4C74-8769-E6A266022FD6}" destId="{D4011D4F-3FA8-434D-93F6-EFC6340BDD2F}" srcOrd="0" destOrd="0" presId="urn:microsoft.com/office/officeart/2005/8/layout/orgChart1"/>
    <dgm:cxn modelId="{7FE86944-E5A5-4037-A494-BE6517A7796D}" type="presOf" srcId="{11409343-04EB-487E-97B0-5EAF6A1F57C8}" destId="{194F439F-AA6B-4DB0-A8F0-DF46719760E5}" srcOrd="0" destOrd="0" presId="urn:microsoft.com/office/officeart/2005/8/layout/orgChart1"/>
    <dgm:cxn modelId="{2465DB8D-DA5B-4C16-BF19-9FECDA7B5EB6}" type="presOf" srcId="{E65B8C9E-4790-4888-AC5F-3F6641F8D6AA}" destId="{1307EA25-9103-48E6-B0F3-D99453F9B412}" srcOrd="0" destOrd="0" presId="urn:microsoft.com/office/officeart/2005/8/layout/orgChart1"/>
    <dgm:cxn modelId="{AF3CA52C-A3F8-4446-B324-B36B00F4CED6}" srcId="{38C1FA16-CDA6-47DA-BA2B-0A50A71CF315}" destId="{D7949E25-4947-4EA9-872A-557AA661E913}" srcOrd="1" destOrd="0" parTransId="{8729DCD4-611A-4EF4-BAB8-8E93BEB5BFD1}" sibTransId="{727E2CC2-D262-4D7C-A26C-7FBE7C0ED128}"/>
    <dgm:cxn modelId="{C567ED0A-0CB4-4528-BD09-D2030AF89708}" srcId="{F1717057-9C08-4715-B1A5-B4E3E94E7263}" destId="{2AACD29F-00B3-4805-A18B-08D4DECD8519}" srcOrd="0" destOrd="0" parTransId="{F626F648-DDA6-4F88-AB93-FCF85ACB098E}" sibTransId="{DBA00A06-623E-485F-8FB1-8E0C86E3535F}"/>
    <dgm:cxn modelId="{8B8D79B7-C629-41D3-8730-2DD29C71662B}" type="presOf" srcId="{F636AB83-B76F-4F1F-9B90-B59A28CDF2FB}" destId="{4E993A44-15CD-411A-B975-10EC4E375B12}" srcOrd="1" destOrd="0" presId="urn:microsoft.com/office/officeart/2005/8/layout/orgChart1"/>
    <dgm:cxn modelId="{71984F77-2D45-41FA-83D1-0608C5A68B43}" srcId="{B6AD7796-E778-47F8-A60E-560820778093}" destId="{683BB45C-B6DC-45B6-9F1E-93C0A9024992}" srcOrd="0" destOrd="0" parTransId="{64CFD34A-0E57-4738-BE0C-23C0C07133F0}" sibTransId="{A322CE94-7688-4792-BDE2-2C9672F83F1E}"/>
    <dgm:cxn modelId="{D1507C2D-9503-4716-B262-66A63526229B}" srcId="{00E580B1-1E8C-4CAF-9997-1FBEAA2A4A69}" destId="{C7B16601-822F-4958-AD96-0CE25989D276}" srcOrd="0" destOrd="0" parTransId="{05B8158D-E69D-4573-80F4-710C9A19552D}" sibTransId="{A0A7903E-6CB0-4E03-8DBE-F62CD28A9557}"/>
    <dgm:cxn modelId="{A026CA51-760D-40B5-BBC7-983B445269F9}" type="presOf" srcId="{851E11E1-767B-4F34-893F-7817696A6160}" destId="{0AC92BF8-8F90-4105-8E91-F90608EC31EE}" srcOrd="1" destOrd="0" presId="urn:microsoft.com/office/officeart/2005/8/layout/orgChart1"/>
    <dgm:cxn modelId="{23F02C68-1B28-49E9-BE50-A45CDFBE3489}" type="presOf" srcId="{B6AD7796-E778-47F8-A60E-560820778093}" destId="{535D367F-1E67-44C0-8503-5094E8E92281}" srcOrd="1" destOrd="0" presId="urn:microsoft.com/office/officeart/2005/8/layout/orgChart1"/>
    <dgm:cxn modelId="{1309B8D2-D616-438D-9252-C31F83E1D54B}" srcId="{38C1FA16-CDA6-47DA-BA2B-0A50A71CF315}" destId="{33F4513B-AD2B-4E2C-ACBE-5EDF6318F881}" srcOrd="0" destOrd="0" parTransId="{C782AC6A-EC4D-447D-9900-707B60EC797B}" sibTransId="{6037E675-E5C6-47FE-8CAE-11E0B1482296}"/>
    <dgm:cxn modelId="{C62056E6-1BD9-40BC-884F-780DC6862D7F}" srcId="{D9CBB237-7DFD-45EE-8757-DABB13AF0B19}" destId="{851E11E1-767B-4F34-893F-7817696A6160}" srcOrd="0" destOrd="0" parTransId="{FACE8A9D-B79D-4C1F-B8B7-6EBBD773CB8C}" sibTransId="{297C032E-7397-4918-9570-FCBFB0AAECC9}"/>
    <dgm:cxn modelId="{5F511C1D-847B-438A-9EBD-2A03C7A2390C}" type="presOf" srcId="{6DDBF800-5B4E-455C-9986-C2E6CED5FCF1}" destId="{673EE7A2-4E52-42C9-B485-515F6E046D9D}" srcOrd="1" destOrd="0" presId="urn:microsoft.com/office/officeart/2005/8/layout/orgChart1"/>
    <dgm:cxn modelId="{91952A2A-7803-4DE9-ABCA-4335CC4A48C9}" type="presOf" srcId="{33F4513B-AD2B-4E2C-ACBE-5EDF6318F881}" destId="{E94E470A-34A4-4232-9D11-34AD4C479585}" srcOrd="1" destOrd="0" presId="urn:microsoft.com/office/officeart/2005/8/layout/orgChart1"/>
    <dgm:cxn modelId="{95B2D719-D09E-4CD7-AE3F-31BBC9448BAE}" srcId="{913B71C5-C8EE-4611-8947-401226A60F91}" destId="{9F6C0488-6E1B-4B0A-BA12-82C4B0501896}" srcOrd="0" destOrd="0" parTransId="{0C8F394D-6E50-4DD6-83A5-657871FBDF1C}" sibTransId="{068C6537-F913-427A-BBA4-148DB9465D84}"/>
    <dgm:cxn modelId="{8EAF34E7-952A-4D37-9B94-484C7ADC005B}" type="presOf" srcId="{F4EED48D-AAFA-4AF5-9FB8-F9CA257E3E21}" destId="{9E8B9E8B-09A2-4959-819B-97B1C09D0FD0}" srcOrd="0" destOrd="0" presId="urn:microsoft.com/office/officeart/2005/8/layout/orgChart1"/>
    <dgm:cxn modelId="{626B1810-1A3E-4F25-ABE8-3A0216E2D545}" type="presOf" srcId="{AAC0C0D3-7BAB-45A4-95DD-680489A529FD}" destId="{B5983896-869F-4667-BEC7-E132A87B32E3}" srcOrd="1" destOrd="0" presId="urn:microsoft.com/office/officeart/2005/8/layout/orgChart1"/>
    <dgm:cxn modelId="{681BED62-C7AD-4D46-8C02-582036FBDA7C}" type="presOf" srcId="{3BD95742-C7A0-465E-8640-D1986F29DFA4}" destId="{6485ED01-76BD-4411-B96F-C53B25F940FA}" srcOrd="0" destOrd="0" presId="urn:microsoft.com/office/officeart/2005/8/layout/orgChart1"/>
    <dgm:cxn modelId="{6C0E61B6-3830-48A3-A80A-34B1A10D654C}" type="presOf" srcId="{60C7406E-5CA7-423E-B479-4B54457ACE68}" destId="{2B57C4FE-0AB3-45BA-9500-5DB3F5DEB9D8}" srcOrd="0" destOrd="0" presId="urn:microsoft.com/office/officeart/2005/8/layout/orgChart1"/>
    <dgm:cxn modelId="{0C30D2D8-44AD-43C7-98E7-8C649F89C235}" type="presOf" srcId="{16BC07AE-E4C8-48F1-856C-CCFB7470122B}" destId="{3F97D371-A205-4B21-9583-B2D6836F9D89}" srcOrd="0" destOrd="0" presId="urn:microsoft.com/office/officeart/2005/8/layout/orgChart1"/>
    <dgm:cxn modelId="{426A65C1-6CF2-4E0F-8FD0-25AA0227658D}" type="presOf" srcId="{1A118F33-C46C-453A-A869-DB4F63B811A5}" destId="{3A9CF4A9-DB0D-4F95-8BC9-75E341924FC3}" srcOrd="0" destOrd="0" presId="urn:microsoft.com/office/officeart/2005/8/layout/orgChart1"/>
    <dgm:cxn modelId="{2AF646C9-581B-4C45-AB42-B78EE5C0767B}" srcId="{0527FE7E-9F8E-4E24-B713-71FB619C3935}" destId="{AAC0C0D3-7BAB-45A4-95DD-680489A529FD}" srcOrd="0" destOrd="0" parTransId="{0E6C766D-E8B5-44B7-9FB2-7C85BD4D2C6D}" sibTransId="{105427E5-4E50-45A6-AC4F-5B0EE7D9569D}"/>
    <dgm:cxn modelId="{CE88FAC4-D521-45F8-9F7D-FFEB24679AF3}" type="presOf" srcId="{2340B11F-3DD0-4A9C-9E0D-53583FD76AD6}" destId="{3798B17E-2ECD-45EE-9CA2-5F549B112D7D}" srcOrd="1" destOrd="0" presId="urn:microsoft.com/office/officeart/2005/8/layout/orgChart1"/>
    <dgm:cxn modelId="{6A7D3E38-3CED-4D5B-987B-471032BE313F}" type="presOf" srcId="{CEB71489-3F5D-491C-A830-3F22EB88FC00}" destId="{FE69A751-D7E2-44BA-BFBA-700636D1ADBF}" srcOrd="1" destOrd="0" presId="urn:microsoft.com/office/officeart/2005/8/layout/orgChart1"/>
    <dgm:cxn modelId="{91A9F618-FDA8-46CA-8B1F-516397762B2E}" type="presOf" srcId="{D9CBB237-7DFD-45EE-8757-DABB13AF0B19}" destId="{5740970C-CA26-4693-A7AE-BE005CFCAD02}" srcOrd="1" destOrd="0" presId="urn:microsoft.com/office/officeart/2005/8/layout/orgChart1"/>
    <dgm:cxn modelId="{FC53B64A-936B-4B6B-A035-E37D4CD21F78}" type="presOf" srcId="{D6A2EFBC-E2EE-4F36-AC43-3E13B8836E63}" destId="{657CF2B1-3E75-4256-8B66-6E26B3FDB438}" srcOrd="0" destOrd="0" presId="urn:microsoft.com/office/officeart/2005/8/layout/orgChart1"/>
    <dgm:cxn modelId="{D7E2A4A9-5444-41F6-B797-502088BF27DA}" type="presOf" srcId="{5B1045D2-C4C6-475D-AEB6-3F76A0532EA5}" destId="{17813652-C4EC-4D54-B281-2E7E04EA8910}" srcOrd="0" destOrd="0" presId="urn:microsoft.com/office/officeart/2005/8/layout/orgChart1"/>
    <dgm:cxn modelId="{653786C7-2FEB-4D36-AB04-AC07EB2C2C57}" type="presOf" srcId="{B50E2501-05F1-45CD-86B0-632C5D48FEBA}" destId="{9A4B77AA-B85A-4D44-9059-3B2F73FEC0E7}" srcOrd="0" destOrd="0" presId="urn:microsoft.com/office/officeart/2005/8/layout/orgChart1"/>
    <dgm:cxn modelId="{42683BB5-9A3B-445E-98C8-8545F7268E8A}" srcId="{F636AB83-B76F-4F1F-9B90-B59A28CDF2FB}" destId="{C7D9628E-8DE9-46FC-8390-B902A8B82167}" srcOrd="0" destOrd="0" parTransId="{B6EF3B99-CD11-4E18-812C-FBFDBF0A3F74}" sibTransId="{3194C186-7E8A-46F4-841A-756E86700A3F}"/>
    <dgm:cxn modelId="{A98D93AE-BADD-45EA-8A1D-B68BFAB54A16}" type="presOf" srcId="{0E6C766D-E8B5-44B7-9FB2-7C85BD4D2C6D}" destId="{95E6E20F-5FA7-4103-AB5B-6F8E09193D56}" srcOrd="0" destOrd="0" presId="urn:microsoft.com/office/officeart/2005/8/layout/orgChart1"/>
    <dgm:cxn modelId="{9B02081F-B5ED-4596-B155-B8EA4965AEF8}" type="presOf" srcId="{00E580B1-1E8C-4CAF-9997-1FBEAA2A4A69}" destId="{386715B6-B8AA-4D2A-B419-D44D6259BB91}" srcOrd="1" destOrd="0" presId="urn:microsoft.com/office/officeart/2005/8/layout/orgChart1"/>
    <dgm:cxn modelId="{0D82A6D8-4B5F-4B23-925A-81759AF4B5C1}" type="presOf" srcId="{94E82D80-B902-4BFB-B93B-4BA58B10B284}" destId="{2E1EDC63-9160-469A-BAC6-8394D2538492}" srcOrd="0" destOrd="0" presId="urn:microsoft.com/office/officeart/2005/8/layout/orgChart1"/>
    <dgm:cxn modelId="{CD86FDC6-279E-4818-A6EB-7BBEAFED9C54}" type="presOf" srcId="{0527FE7E-9F8E-4E24-B713-71FB619C3935}" destId="{30A8E9C7-8CC4-47FB-A44E-37453B75F9FD}" srcOrd="0" destOrd="0" presId="urn:microsoft.com/office/officeart/2005/8/layout/orgChart1"/>
    <dgm:cxn modelId="{468D0C2E-BD46-4FF6-B9EC-47F180131451}" srcId="{75324DE7-37E4-4774-8523-D58F2378558E}" destId="{57CA64BD-9C2F-45AF-A213-CFA6A77C2287}" srcOrd="0" destOrd="0" parTransId="{98D61F62-2B36-4F7B-9779-16753EF1D442}" sibTransId="{A767EFCB-9BE7-4443-8C4E-8BA6300778A6}"/>
    <dgm:cxn modelId="{C74E98BD-FACC-45DE-8B27-89A017D70E74}" type="presOf" srcId="{913B71C5-C8EE-4611-8947-401226A60F91}" destId="{80D3FF01-1579-4D4F-B6EB-9D9B5A3AFE24}" srcOrd="0" destOrd="0" presId="urn:microsoft.com/office/officeart/2005/8/layout/orgChart1"/>
    <dgm:cxn modelId="{CD41F6CE-0D10-4E15-A82F-78B322192A2E}" type="presOf" srcId="{C39C06BC-35FA-425F-881A-761411F2CAAB}" destId="{452AEC52-D466-4973-9922-8D3FD4C40494}" srcOrd="0" destOrd="0" presId="urn:microsoft.com/office/officeart/2005/8/layout/orgChart1"/>
    <dgm:cxn modelId="{500A2305-F9D0-4C48-9BF5-4AAB694447B7}" srcId="{7390701A-D2DB-4486-B25B-809EC3C009A2}" destId="{985661B5-76BE-46B4-98F3-E894E89E5233}" srcOrd="0" destOrd="0" parTransId="{649BD989-048A-4A74-8B50-1721FDB96B12}" sibTransId="{975587F5-C554-4809-8BAE-E9BAC4286F23}"/>
    <dgm:cxn modelId="{32D49520-313E-48A3-B29A-EFD5AD26B638}" srcId="{57CA64BD-9C2F-45AF-A213-CFA6A77C2287}" destId="{DDCDF819-262B-4B99-B21F-E85273132E8E}" srcOrd="1" destOrd="0" parTransId="{7B9C6F5A-984F-46CC-8C5E-D78A0998FBDE}" sibTransId="{7393BB7D-2550-4E99-BCA6-9192B0C97B58}"/>
    <dgm:cxn modelId="{BF12842D-EBBE-4565-8E19-6312A981213B}" type="presOf" srcId="{7B9C6F5A-984F-46CC-8C5E-D78A0998FBDE}" destId="{26E06104-2A38-433F-86A7-CD3DE869C1E4}" srcOrd="0" destOrd="0" presId="urn:microsoft.com/office/officeart/2005/8/layout/orgChart1"/>
    <dgm:cxn modelId="{389C637D-5A92-4572-A095-85745D18B865}" srcId="{1F17CE95-ED9D-4D06-9A02-47BDEEDBD295}" destId="{47FBCAC6-D93B-402C-B428-D8EE5CBDED5D}" srcOrd="0" destOrd="0" parTransId="{1A118F33-C46C-453A-A869-DB4F63B811A5}" sibTransId="{6066F6BE-AC37-4B84-91C6-E376C236AA38}"/>
    <dgm:cxn modelId="{A9836927-BB81-4A1C-BE27-A6DBDF75A390}" srcId="{6DDBF800-5B4E-455C-9986-C2E6CED5FCF1}" destId="{7390701A-D2DB-4486-B25B-809EC3C009A2}" srcOrd="0" destOrd="0" parTransId="{6B3924EE-87EB-46E7-B038-18ECF2BE925C}" sibTransId="{206CB45D-7BF3-4CF7-A35E-A6B7C623E700}"/>
    <dgm:cxn modelId="{94E393DF-AA32-4606-9441-44A76925F7BF}" type="presOf" srcId="{A1C4CC90-A080-4693-B9D0-41F8409749FB}" destId="{98807E1B-8D2C-46AF-B97F-A971AB8BBAC0}" srcOrd="0" destOrd="0" presId="urn:microsoft.com/office/officeart/2005/8/layout/orgChart1"/>
    <dgm:cxn modelId="{1FA8AD71-A468-45A1-83A1-A371B809544C}" srcId="{2AACD29F-00B3-4805-A18B-08D4DECD8519}" destId="{E65B8C9E-4790-4888-AC5F-3F6641F8D6AA}" srcOrd="0" destOrd="0" parTransId="{C949EE63-A87E-4273-A85F-3AEA30000EE9}" sibTransId="{DF144EAA-7E47-4938-BE3E-1C6A08501CBB}"/>
    <dgm:cxn modelId="{FB12D06D-50D2-4BFE-B588-7719C1F0FD37}" type="presOf" srcId="{706DFF8A-95AD-4067-9762-A46CC01B72E8}" destId="{914D4D43-9620-4728-B657-4DC0FC87211F}" srcOrd="0" destOrd="0" presId="urn:microsoft.com/office/officeart/2005/8/layout/orgChart1"/>
    <dgm:cxn modelId="{22D7B68C-7098-4A78-9CDD-E3EA53F612A6}" type="presOf" srcId="{9F6C0488-6E1B-4B0A-BA12-82C4B0501896}" destId="{E897CD20-4258-4133-967B-EBDCC17A4145}" srcOrd="0" destOrd="0" presId="urn:microsoft.com/office/officeart/2005/8/layout/orgChart1"/>
    <dgm:cxn modelId="{A4A7DFD8-CFE8-443E-A2C7-675ADB0612C1}" type="presOf" srcId="{783B45D2-1A48-4D7A-99A6-D6536A53C836}" destId="{EE7E1B2D-D77A-455E-91E9-B2371E49E860}" srcOrd="1" destOrd="0" presId="urn:microsoft.com/office/officeart/2005/8/layout/orgChart1"/>
    <dgm:cxn modelId="{3AF018A3-9203-4355-AE42-98163D453223}" type="presOf" srcId="{AAC0C0D3-7BAB-45A4-95DD-680489A529FD}" destId="{28C9EB1E-BD55-4357-9FC1-BB7889CCC9A8}" srcOrd="0" destOrd="0" presId="urn:microsoft.com/office/officeart/2005/8/layout/orgChart1"/>
    <dgm:cxn modelId="{A690C807-0A51-4664-8C7C-4044C931C315}" type="presOf" srcId="{78F97DB6-0D40-4ACC-AD5B-46B5B4BBB19B}" destId="{209757D0-1F01-485F-A7C4-B62971DB50D2}" srcOrd="0" destOrd="0" presId="urn:microsoft.com/office/officeart/2005/8/layout/orgChart1"/>
    <dgm:cxn modelId="{C31FE592-C201-4249-8AA3-D2E9AA7B11D6}" type="presOf" srcId="{94C36AFF-152F-44E8-8842-EA6F96C1C239}" destId="{A1D61F72-A5CF-4F11-952D-713AC51AB180}" srcOrd="0" destOrd="0" presId="urn:microsoft.com/office/officeart/2005/8/layout/orgChart1"/>
    <dgm:cxn modelId="{E0E8A385-933A-41A8-A1E3-09AA8B0A68F9}" srcId="{DDCDF819-262B-4B99-B21F-E85273132E8E}" destId="{38C1FA16-CDA6-47DA-BA2B-0A50A71CF315}" srcOrd="1" destOrd="0" parTransId="{535327D3-8506-41BE-A140-A10D480531BE}" sibTransId="{C52EF879-BC4A-465B-9E0A-C9EEDCC2817A}"/>
    <dgm:cxn modelId="{DA07084C-87D8-4D51-97AF-C41F5983B1A0}" type="presOf" srcId="{706DFF8A-95AD-4067-9762-A46CC01B72E8}" destId="{FA83BD69-206D-4426-A782-C9AF6134CF76}" srcOrd="1" destOrd="0" presId="urn:microsoft.com/office/officeart/2005/8/layout/orgChart1"/>
    <dgm:cxn modelId="{2B1B8118-B59B-4C8B-89FC-AE28F7555FBA}" type="presOf" srcId="{F636AB83-B76F-4F1F-9B90-B59A28CDF2FB}" destId="{7FB15749-8BDB-4FA0-9A67-66C5431F3548}" srcOrd="0" destOrd="0" presId="urn:microsoft.com/office/officeart/2005/8/layout/orgChart1"/>
    <dgm:cxn modelId="{FA4B26C3-8B84-42CD-A942-23D3D9477C3E}" type="presOf" srcId="{BADD468E-CFC3-43D2-B4BB-FA5E373F5614}" destId="{4E8C5EA6-8962-4E2A-9F9C-603D2AE74C9B}" srcOrd="1" destOrd="0" presId="urn:microsoft.com/office/officeart/2005/8/layout/orgChart1"/>
    <dgm:cxn modelId="{5ECAEFFF-89E7-4CC9-8F1D-0B95D4A708C9}" type="presOf" srcId="{2AACD29F-00B3-4805-A18B-08D4DECD8519}" destId="{CC0EC1C9-9837-497E-94BE-B5260D879B86}" srcOrd="1" destOrd="0" presId="urn:microsoft.com/office/officeart/2005/8/layout/orgChart1"/>
    <dgm:cxn modelId="{ABE8F278-5A27-4359-A99D-C838B3D48293}" type="presOf" srcId="{913B71C5-C8EE-4611-8947-401226A60F91}" destId="{A60BCAA1-4A53-4144-80AD-9E7B11416EA5}" srcOrd="1" destOrd="0" presId="urn:microsoft.com/office/officeart/2005/8/layout/orgChart1"/>
    <dgm:cxn modelId="{6128948D-A523-44FF-9D6C-9FD19A06B15C}" type="presOf" srcId="{57CA64BD-9C2F-45AF-A213-CFA6A77C2287}" destId="{BA82366F-153F-4A16-B1F7-8415548EA9EB}" srcOrd="1" destOrd="0" presId="urn:microsoft.com/office/officeart/2005/8/layout/orgChart1"/>
    <dgm:cxn modelId="{BF38858B-F5B4-4F38-A14E-8A0A34D496FC}" type="presOf" srcId="{2FB4B718-81C4-4C16-9347-9F9D9ADAF64B}" destId="{72FA406B-CDE0-4842-A491-1C3E07A81932}" srcOrd="1" destOrd="0" presId="urn:microsoft.com/office/officeart/2005/8/layout/orgChart1"/>
    <dgm:cxn modelId="{F7D724F6-42E3-4A08-B18A-221BE4802506}" type="presOf" srcId="{47D1486D-41A0-49CF-BDE5-FEC7654DE0DA}" destId="{8E05B3A1-D5C8-4D6D-B189-06565C442EEA}" srcOrd="0" destOrd="0" presId="urn:microsoft.com/office/officeart/2005/8/layout/orgChart1"/>
    <dgm:cxn modelId="{98E3BD28-50C6-4BBA-9500-BD7C95F9D89D}" srcId="{D7949E25-4947-4EA9-872A-557AA661E913}" destId="{86591F89-40E3-43FE-9A23-467143A56959}" srcOrd="0" destOrd="0" parTransId="{8FEE4841-717F-4B9A-BB8F-56AEFCC3404D}" sibTransId="{54DC718E-5C5D-48B8-A53C-B0E4FD5021F0}"/>
    <dgm:cxn modelId="{261227F9-89E5-430F-AB5C-BE4655CE0832}" srcId="{93BE1FF4-B355-43E2-97BE-7C4AA4B3B99D}" destId="{0527FE7E-9F8E-4E24-B713-71FB619C3935}" srcOrd="0" destOrd="0" parTransId="{5012D1FB-BF47-4E1D-B711-E42DCA20D508}" sibTransId="{A9F9E401-98BE-42F9-9C33-A42171292CEF}"/>
    <dgm:cxn modelId="{839506EC-653B-4BAD-BF51-40554BC87625}" type="presOf" srcId="{05B8158D-E69D-4573-80F4-710C9A19552D}" destId="{95030FFD-8FDE-4C47-8515-3E504D28BE3E}" srcOrd="0" destOrd="0" presId="urn:microsoft.com/office/officeart/2005/8/layout/orgChart1"/>
    <dgm:cxn modelId="{316BFA8B-99E0-4615-B11E-0713A8B47E17}" srcId="{57CA64BD-9C2F-45AF-A213-CFA6A77C2287}" destId="{70DF2432-A879-468C-9495-8BB85218C4CE}" srcOrd="0" destOrd="0" parTransId="{C72E3A35-B33E-49E7-AC6C-D6D5BA87ACB0}" sibTransId="{1C59619D-90FF-4BA5-B19C-C0FB37FBA1E5}"/>
    <dgm:cxn modelId="{654C1B05-2F40-4E8B-985F-F3F6032068AE}" type="presOf" srcId="{D0CD7D19-21A1-4B05-A3B1-8ADEBA0A4DE8}" destId="{788CDA1C-5CD0-479B-98FD-05258C3DB158}" srcOrd="0" destOrd="0" presId="urn:microsoft.com/office/officeart/2005/8/layout/orgChart1"/>
    <dgm:cxn modelId="{4CE045A1-FA02-4859-BF8B-9CD1D3A2DC84}" type="presOf" srcId="{287E5045-CFE7-495A-8899-570EDB17992E}" destId="{73B8BFB4-E5FF-4B9E-AFD2-63135D64FAA4}" srcOrd="0" destOrd="0" presId="urn:microsoft.com/office/officeart/2005/8/layout/orgChart1"/>
    <dgm:cxn modelId="{FDD504FC-C35D-4AAC-8331-B8649502E537}" srcId="{683BB45C-B6DC-45B6-9F1E-93C0A9024992}" destId="{255F8182-E982-4EC6-B41E-A9524230B773}" srcOrd="0" destOrd="0" parTransId="{5B89B3B3-3F74-47FA-ABED-7DAB2EFD6A4C}" sibTransId="{4C48D0F9-4BD8-4805-9B43-054AC339D6B1}"/>
    <dgm:cxn modelId="{0B3F85E6-998C-4AD1-9E09-B26FE8D9A0CC}" type="presOf" srcId="{A9F7A3A4-6668-49B1-BFEC-67115989C5F6}" destId="{2001290F-79F2-41A4-BCB5-4D33D43CD441}" srcOrd="0" destOrd="0" presId="urn:microsoft.com/office/officeart/2005/8/layout/orgChart1"/>
    <dgm:cxn modelId="{147AB8F1-1792-4F79-B7BB-AA0FBFBF4FFB}" type="presOf" srcId="{8E2B6A59-E5FF-4A09-BEA7-F08A9A693A21}" destId="{354667BC-9CB2-4DBF-A3A5-F241448BF9D5}" srcOrd="0" destOrd="0" presId="urn:microsoft.com/office/officeart/2005/8/layout/orgChart1"/>
    <dgm:cxn modelId="{FE72DF77-9DA7-492C-897E-95A11C344017}" srcId="{16BC07AE-E4C8-48F1-856C-CCFB7470122B}" destId="{D9E6AD39-4513-4DBF-9A47-5022C52FA731}" srcOrd="0" destOrd="0" parTransId="{A0B2727C-3C32-4008-9984-4ACED12EBBC4}" sibTransId="{3957133C-E0A3-485E-ACDD-8354B18C19F8}"/>
    <dgm:cxn modelId="{C5553081-1F1D-44AE-BFC4-A330A2BA9B96}" type="presOf" srcId="{C7B16601-822F-4958-AD96-0CE25989D276}" destId="{7A19EE16-3581-460B-890E-E22A5E311D43}" srcOrd="1" destOrd="0" presId="urn:microsoft.com/office/officeart/2005/8/layout/orgChart1"/>
    <dgm:cxn modelId="{6CFC265E-E552-4FBC-811A-20CE57DFA1B3}" type="presOf" srcId="{B0FC94A0-679A-4260-8B06-CA6536CB56E0}" destId="{5FDC0079-2A33-430A-A199-22EED760C534}" srcOrd="0" destOrd="0" presId="urn:microsoft.com/office/officeart/2005/8/layout/orgChart1"/>
    <dgm:cxn modelId="{6481B1C1-AE19-4335-9678-43BD45D32A73}" type="presOf" srcId="{C7D9628E-8DE9-46FC-8390-B902A8B82167}" destId="{7010295A-A791-4021-B8EA-E0B5140B8424}" srcOrd="1" destOrd="0" presId="urn:microsoft.com/office/officeart/2005/8/layout/orgChart1"/>
    <dgm:cxn modelId="{F3488A61-1ACD-4690-BC9C-0FEC7AC42ECB}" type="presOf" srcId="{00E580B1-1E8C-4CAF-9997-1FBEAA2A4A69}" destId="{DD331515-DE30-4F43-9D7D-E75154DFFF96}" srcOrd="0" destOrd="0" presId="urn:microsoft.com/office/officeart/2005/8/layout/orgChart1"/>
    <dgm:cxn modelId="{527BDC40-E23C-4185-A109-45AE49D359CC}" type="presOf" srcId="{7FD96E5C-10BE-488E-8314-763E5180C420}" destId="{36D66B6A-BEAC-4FCE-BB2F-69862D4C5C30}" srcOrd="0" destOrd="0" presId="urn:microsoft.com/office/officeart/2005/8/layout/orgChart1"/>
    <dgm:cxn modelId="{83C03FC8-D311-465E-AC77-920F8F23BB5E}" srcId="{7390701A-D2DB-4486-B25B-809EC3C009A2}" destId="{A97AFA7C-CFE1-4B38-8335-F5FCF41966F8}" srcOrd="1" destOrd="0" parTransId="{444EEE5A-1D25-4106-8228-014977F39663}" sibTransId="{7BC1339D-6927-4993-98DC-F39F9CA45902}"/>
    <dgm:cxn modelId="{26AFF315-338B-4E1B-A5BC-129F49AFDC06}" type="presOf" srcId="{93BE1FF4-B355-43E2-97BE-7C4AA4B3B99D}" destId="{D5EC7FB9-7866-4EEF-BE09-F1CA766D004D}" srcOrd="1" destOrd="0" presId="urn:microsoft.com/office/officeart/2005/8/layout/orgChart1"/>
    <dgm:cxn modelId="{8BF943DE-8715-4359-A1C8-9C10DE099C87}" type="presOf" srcId="{5B89B3B3-3F74-47FA-ABED-7DAB2EFD6A4C}" destId="{4F575731-BC06-434D-BC58-1509833A39EA}" srcOrd="0" destOrd="0" presId="urn:microsoft.com/office/officeart/2005/8/layout/orgChart1"/>
    <dgm:cxn modelId="{586E8F1C-34FB-4C69-85D6-D826E1F6C3CA}" type="presOf" srcId="{2E5E01EF-994F-4CC1-936F-5D6C3EDC67F4}" destId="{70B2FD01-1141-4CF0-8CF2-6E3C1E4A9B49}" srcOrd="0" destOrd="0" presId="urn:microsoft.com/office/officeart/2005/8/layout/orgChart1"/>
    <dgm:cxn modelId="{4E40E696-9360-4DCE-AA14-D1B6D52AE0DE}" srcId="{985661B5-76BE-46B4-98F3-E894E89E5233}" destId="{3BD95742-C7A0-465E-8640-D1986F29DFA4}" srcOrd="0" destOrd="0" parTransId="{52D21CE2-04C4-48D6-B197-0AC58AB17489}" sibTransId="{2E05A7B8-3E8F-4644-B3DB-D73421F900C1}"/>
    <dgm:cxn modelId="{185F5FD8-D2A0-48CC-A5F9-6F30026758F1}" type="presOf" srcId="{A9F7A3A4-6668-49B1-BFEC-67115989C5F6}" destId="{749AFA06-FEC0-4812-8206-AAD58B84EA5C}" srcOrd="1" destOrd="0" presId="urn:microsoft.com/office/officeart/2005/8/layout/orgChart1"/>
    <dgm:cxn modelId="{68C8419B-8EBC-4530-A215-092C7221A204}" type="presOf" srcId="{94C36AFF-152F-44E8-8842-EA6F96C1C239}" destId="{F75242A2-93A3-42B1-A5BF-1244FEE2D9EC}" srcOrd="1" destOrd="0" presId="urn:microsoft.com/office/officeart/2005/8/layout/orgChart1"/>
    <dgm:cxn modelId="{42429C0E-2CCE-49AC-BCB2-7A07291C9D62}" type="presOf" srcId="{535327D3-8506-41BE-A140-A10D480531BE}" destId="{8DA59979-5894-46C4-B00C-3F8C8E44850A}" srcOrd="0" destOrd="0" presId="urn:microsoft.com/office/officeart/2005/8/layout/orgChart1"/>
    <dgm:cxn modelId="{28BFDEB5-6EA2-4012-916E-D9898C67F299}" type="presOf" srcId="{D9E6AD39-4513-4DBF-9A47-5022C52FA731}" destId="{A15E1D4A-31D3-4F2A-93CA-D817E7B221A6}" srcOrd="0" destOrd="0" presId="urn:microsoft.com/office/officeart/2005/8/layout/orgChart1"/>
    <dgm:cxn modelId="{F843F6FE-C5B3-48DB-83E3-5EF527E3D976}" type="presOf" srcId="{DDCDF819-262B-4B99-B21F-E85273132E8E}" destId="{5F34568C-E3DD-474E-B59A-BF591757775C}" srcOrd="1" destOrd="0" presId="urn:microsoft.com/office/officeart/2005/8/layout/orgChart1"/>
    <dgm:cxn modelId="{9ECE37CD-A772-45A8-8BF5-3CCD8020488B}" type="presOf" srcId="{783B45D2-1A48-4D7A-99A6-D6536A53C836}" destId="{FE583DBE-BF7C-4327-9984-356E57DA42BF}" srcOrd="0" destOrd="0" presId="urn:microsoft.com/office/officeart/2005/8/layout/orgChart1"/>
    <dgm:cxn modelId="{27F33236-A2FA-41C2-A2EE-458248B5BB2F}" type="presOf" srcId="{683BB45C-B6DC-45B6-9F1E-93C0A9024992}" destId="{66A5DA48-6E62-477A-BD9A-6B2DD918C3D6}" srcOrd="0" destOrd="0" presId="urn:microsoft.com/office/officeart/2005/8/layout/orgChart1"/>
    <dgm:cxn modelId="{D1117B83-4BDF-459B-9B0F-4D49B85E4D0B}" type="presOf" srcId="{269911C3-5EE1-4821-A835-B22E77CA3976}" destId="{23DC685C-FC45-454D-B96D-279957428E5A}" srcOrd="0" destOrd="0" presId="urn:microsoft.com/office/officeart/2005/8/layout/orgChart1"/>
    <dgm:cxn modelId="{9C2A6492-7B53-41E5-B024-6CBEBC28E7CC}" type="presOf" srcId="{B8C5AE32-4D88-4D8D-8EC2-6DA7229CB04D}" destId="{8E9DE924-FBDB-4EA3-9045-A9F2ADCC6546}" srcOrd="0" destOrd="0" presId="urn:microsoft.com/office/officeart/2005/8/layout/orgChart1"/>
    <dgm:cxn modelId="{65E27805-B0C1-435C-8E65-D4CFFFC3BDB1}" type="presOf" srcId="{9F0D98CF-14D1-4B0A-962C-712D3357AD20}" destId="{F736CF69-8A4A-47F0-B626-72AC04B92841}" srcOrd="0" destOrd="0" presId="urn:microsoft.com/office/officeart/2005/8/layout/orgChart1"/>
    <dgm:cxn modelId="{DC2BEBB2-9323-40A0-8AB6-FDF6F3D3264F}" type="presOf" srcId="{1F17CE95-ED9D-4D06-9A02-47BDEEDBD295}" destId="{0D9D04F0-634C-4D62-AE65-19D2197B5FB3}" srcOrd="0" destOrd="0" presId="urn:microsoft.com/office/officeart/2005/8/layout/orgChart1"/>
    <dgm:cxn modelId="{116A58DE-93A2-4805-8547-B18C887EF186}" srcId="{47FBCAC6-D93B-402C-B428-D8EE5CBDED5D}" destId="{00E580B1-1E8C-4CAF-9997-1FBEAA2A4A69}" srcOrd="1" destOrd="0" parTransId="{3FF17CDC-B852-4D9D-BE7A-F068A12B7DC5}" sibTransId="{4DABCC5B-B547-4299-BB47-81051FB2720B}"/>
    <dgm:cxn modelId="{6F905C7B-C596-4774-8750-8132275C3857}" srcId="{DDCDF819-262B-4B99-B21F-E85273132E8E}" destId="{FB8AAAE5-4463-4723-940D-6C58BF0445F0}" srcOrd="0" destOrd="0" parTransId="{D0D0EF0B-CC51-4C74-8769-E6A266022FD6}" sibTransId="{D7D85AB7-A5B0-4890-9C9D-837E0CF2F252}"/>
    <dgm:cxn modelId="{24187E42-5078-4DCC-812B-BB686E973D33}" type="presOf" srcId="{565C80AE-0782-411F-B1F0-52F9C8E44CEC}" destId="{08101875-BBCE-493F-8B16-5A4609A24D31}" srcOrd="0" destOrd="0" presId="urn:microsoft.com/office/officeart/2005/8/layout/orgChart1"/>
    <dgm:cxn modelId="{41608B7D-4AAC-42E1-B6CD-DD015843F848}" type="presOf" srcId="{D7949E25-4947-4EA9-872A-557AA661E913}" destId="{F9E887E4-7E6F-466C-B768-89B2DD23C500}" srcOrd="0" destOrd="0" presId="urn:microsoft.com/office/officeart/2005/8/layout/orgChart1"/>
    <dgm:cxn modelId="{05200F82-1A84-444A-8239-58C9C4074DE0}" srcId="{913B71C5-C8EE-4611-8947-401226A60F91}" destId="{2FB4B718-81C4-4C16-9347-9F9D9ADAF64B}" srcOrd="1" destOrd="0" parTransId="{C2FEBB92-FB3C-4DE7-968B-F05328191092}" sibTransId="{F95AC85F-9E38-436E-AAD0-7F2E7F037005}"/>
    <dgm:cxn modelId="{D9575767-FA9C-4593-9A39-E3752EE22E0B}" type="presOf" srcId="{79904E14-F358-4595-92B3-882AB8668A5D}" destId="{804C0142-CD6D-40FD-AE19-CF570DAE8B87}" srcOrd="0" destOrd="0" presId="urn:microsoft.com/office/officeart/2005/8/layout/orgChart1"/>
    <dgm:cxn modelId="{5FFF97BC-B819-4221-A08D-CC537EAF1298}" type="presOf" srcId="{C7D9628E-8DE9-46FC-8390-B902A8B82167}" destId="{6CA55817-3376-4701-9D3B-D5D6D410C0B4}" srcOrd="0" destOrd="0" presId="urn:microsoft.com/office/officeart/2005/8/layout/orgChart1"/>
    <dgm:cxn modelId="{85BDF3F7-B197-40D8-B717-439337DF077E}" type="presOf" srcId="{F1717057-9C08-4715-B1A5-B4E3E94E7263}" destId="{8E159AC3-E1AD-488D-9809-4305BF3A99D6}" srcOrd="0" destOrd="0" presId="urn:microsoft.com/office/officeart/2005/8/layout/orgChart1"/>
    <dgm:cxn modelId="{9BA44DBF-6D59-4ADB-B636-4C8AC70B6F69}" type="presOf" srcId="{444EEE5A-1D25-4106-8228-014977F39663}" destId="{6E1EE377-24DE-465F-841C-58F1BF5516CC}" srcOrd="0" destOrd="0" presId="urn:microsoft.com/office/officeart/2005/8/layout/orgChart1"/>
    <dgm:cxn modelId="{1CA304BF-2D11-42EB-A62E-651009C0D99C}" type="presOf" srcId="{6C8BFF80-7CC5-4F1F-BED8-6B9002B93931}" destId="{7ADE1DEF-106E-489A-9F1B-528B627F7424}" srcOrd="0" destOrd="0" presId="urn:microsoft.com/office/officeart/2005/8/layout/orgChart1"/>
    <dgm:cxn modelId="{3CEF8441-ACED-4691-8C50-BF0C4006D033}" srcId="{FB8AAAE5-4463-4723-940D-6C58BF0445F0}" destId="{23B9EB41-3969-4945-AB1E-B4BFD73DF5B8}" srcOrd="0" destOrd="0" parTransId="{54530A10-91B6-44B5-9A58-4C3B1506EF72}" sibTransId="{A76BFF5A-CE5E-431B-9676-D719EA4085E7}"/>
    <dgm:cxn modelId="{B3FFFFDB-EC49-4CB6-85F5-6ED40BBC9E19}" type="presOf" srcId="{F4EED48D-AAFA-4AF5-9FB8-F9CA257E3E21}" destId="{8C231BDC-AA5E-40C8-BCB5-1947C8F72FF8}" srcOrd="1" destOrd="0" presId="urn:microsoft.com/office/officeart/2005/8/layout/orgChart1"/>
    <dgm:cxn modelId="{F3A6A55D-3E9C-4BA7-8690-D5B6B06F0234}" type="presOf" srcId="{CEB71489-3F5D-491C-A830-3F22EB88FC00}" destId="{5196E778-E938-4B37-A8E3-75CFB7D8E015}" srcOrd="0" destOrd="0" presId="urn:microsoft.com/office/officeart/2005/8/layout/orgChart1"/>
    <dgm:cxn modelId="{DF856958-EEE4-4E1C-82F1-2AF964F10308}" type="presOf" srcId="{255F8182-E982-4EC6-B41E-A9524230B773}" destId="{FCB35056-E79F-47BF-9460-6491216B8763}" srcOrd="0" destOrd="0" presId="urn:microsoft.com/office/officeart/2005/8/layout/orgChart1"/>
    <dgm:cxn modelId="{0A2E6540-81EB-4963-903D-2371C975C219}" type="presOf" srcId="{B6AD7796-E778-47F8-A60E-560820778093}" destId="{348A80E1-3BF1-486C-A96B-7D17C8DB0783}" srcOrd="0" destOrd="0" presId="urn:microsoft.com/office/officeart/2005/8/layout/orgChart1"/>
    <dgm:cxn modelId="{8BC988A4-6CD9-4230-B0DE-01C6EA2D65CA}" type="presOf" srcId="{DDCDF819-262B-4B99-B21F-E85273132E8E}" destId="{5E6EB1FC-BB9B-4B9A-8A5F-1A0F43455D10}" srcOrd="0" destOrd="0" presId="urn:microsoft.com/office/officeart/2005/8/layout/orgChart1"/>
    <dgm:cxn modelId="{DB70E1A3-D2AC-4C1C-9761-AAE723C0E93C}" type="presOf" srcId="{70DF2432-A879-468C-9495-8BB85218C4CE}" destId="{D15D037D-94C1-419B-84A4-4F1DE1B93250}" srcOrd="0" destOrd="0" presId="urn:microsoft.com/office/officeart/2005/8/layout/orgChart1"/>
    <dgm:cxn modelId="{FF794745-409C-4156-A766-FBA433A99C1A}" type="presOf" srcId="{87E06254-815A-400B-8CC1-CE6A067CDDBB}" destId="{AF355DB3-9C31-4CAC-8BB5-8EAAC703C9BB}" srcOrd="1" destOrd="0" presId="urn:microsoft.com/office/officeart/2005/8/layout/orgChart1"/>
    <dgm:cxn modelId="{4DDB0D43-FE11-49D4-90A9-1830DDD2A16C}" srcId="{9F6C0488-6E1B-4B0A-BA12-82C4B0501896}" destId="{63FA454A-48A0-4EA0-8339-5C78EA8387E4}" srcOrd="0" destOrd="0" parTransId="{5B1045D2-C4C6-475D-AEB6-3F76A0532EA5}" sibTransId="{9B1C8880-C8E1-4CBF-AA44-6E8337B41EE2}"/>
    <dgm:cxn modelId="{6A313750-FFCE-4298-8684-F7335C9741C8}" type="presOf" srcId="{F01C9596-C0E0-49F2-B065-617BE953D09D}" destId="{1F6BCE23-F709-4B53-93CE-318F724E620F}" srcOrd="0" destOrd="0" presId="urn:microsoft.com/office/officeart/2005/8/layout/orgChart1"/>
    <dgm:cxn modelId="{DD3A2E65-E95D-4B80-B278-4ED0FBEB0870}" srcId="{B6AD7796-E778-47F8-A60E-560820778093}" destId="{783B45D2-1A48-4D7A-99A6-D6536A53C836}" srcOrd="1" destOrd="0" parTransId="{B0FC94A0-679A-4260-8B06-CA6536CB56E0}" sibTransId="{5101AEFD-1515-4A99-9502-724FED977567}"/>
    <dgm:cxn modelId="{63C9DDE4-C786-4C63-AD8A-28C01DFD5C71}" type="presOf" srcId="{23B9EB41-3969-4945-AB1E-B4BFD73DF5B8}" destId="{89531B18-892A-4D96-8442-5EE6DB62764A}" srcOrd="0" destOrd="0" presId="urn:microsoft.com/office/officeart/2005/8/layout/orgChart1"/>
    <dgm:cxn modelId="{21B32427-F286-401F-BA35-101C8FBCE7D9}" type="presOf" srcId="{D9CBB237-7DFD-45EE-8757-DABB13AF0B19}" destId="{0C6B700A-7F71-46CD-86EF-9DF12A7A7CA6}" srcOrd="0" destOrd="0" presId="urn:microsoft.com/office/officeart/2005/8/layout/orgChart1"/>
    <dgm:cxn modelId="{ABD904DD-AD66-4794-BBDA-884BA5CF5B8D}" type="presOf" srcId="{649BD989-048A-4A74-8B50-1721FDB96B12}" destId="{CFF2E9C9-1A51-4FB5-B5F1-0ABD84951C6A}" srcOrd="0" destOrd="0" presId="urn:microsoft.com/office/officeart/2005/8/layout/orgChart1"/>
    <dgm:cxn modelId="{72960341-3FB9-4FBF-BBCE-98B021EEBF85}" type="presOf" srcId="{8FEE4841-717F-4B9A-BB8F-56AEFCC3404D}" destId="{320FDB7A-24F6-4C94-99A4-44EB2043DE68}" srcOrd="0" destOrd="0" presId="urn:microsoft.com/office/officeart/2005/8/layout/orgChart1"/>
    <dgm:cxn modelId="{D4BADC81-2979-43A8-BB24-020601441CD0}" srcId="{93BE1FF4-B355-43E2-97BE-7C4AA4B3B99D}" destId="{94E82D80-B902-4BFB-B93B-4BA58B10B284}" srcOrd="1" destOrd="0" parTransId="{F01C9596-C0E0-49F2-B065-617BE953D09D}" sibTransId="{87B7B239-D4C1-4FB5-B4F4-A6A701F8CBB2}"/>
    <dgm:cxn modelId="{124328C4-1618-49FC-9125-C0BE49C5DD6D}" type="presOf" srcId="{F1717057-9C08-4715-B1A5-B4E3E94E7263}" destId="{197993C5-F195-4BB5-83ED-CFB32FD7445A}" srcOrd="1" destOrd="0" presId="urn:microsoft.com/office/officeart/2005/8/layout/orgChart1"/>
    <dgm:cxn modelId="{FC7DB8E8-8C08-4AF7-872E-873D49F050A6}" srcId="{A97AFA7C-CFE1-4B38-8335-F5FCF41966F8}" destId="{2E23AA1F-1627-47CB-B20C-37C1DF45FD04}" srcOrd="0" destOrd="0" parTransId="{D0CD7D19-21A1-4B05-A3B1-8ADEBA0A4DE8}" sibTransId="{3E69087B-D86A-4249-A214-207A516E813F}"/>
    <dgm:cxn modelId="{B269476F-FF94-4E8B-B8DE-6DCFC201516F}" type="presOf" srcId="{7390701A-D2DB-4486-B25B-809EC3C009A2}" destId="{5291D1C1-6A20-42B5-8AEE-A844EB1E8883}" srcOrd="1" destOrd="0" presId="urn:microsoft.com/office/officeart/2005/8/layout/orgChart1"/>
    <dgm:cxn modelId="{E5063EB0-2B61-439A-829B-EDAB28EE5F5C}" type="presOf" srcId="{EF6F8BB2-BABC-4E7E-B5DD-B47EAB09C0A3}" destId="{030693AB-20DC-40B2-8BFA-692B9715E994}" srcOrd="1" destOrd="0" presId="urn:microsoft.com/office/officeart/2005/8/layout/orgChart1"/>
    <dgm:cxn modelId="{FE45C4FA-5735-4932-B972-0D451FAD3DD0}" type="presOf" srcId="{75324DE7-37E4-4774-8523-D58F2378558E}" destId="{0E30F671-E3D6-4FA5-9AB8-B5A38E81CB58}" srcOrd="0" destOrd="0" presId="urn:microsoft.com/office/officeart/2005/8/layout/orgChart1"/>
    <dgm:cxn modelId="{DA093051-7ABB-41B3-B2C7-2484C7523007}" srcId="{2FB4B718-81C4-4C16-9347-9F9D9ADAF64B}" destId="{A1928E22-2867-48FE-A0E3-DED044229F3C}" srcOrd="0" destOrd="0" parTransId="{7FD96E5C-10BE-488E-8314-763E5180C420}" sibTransId="{965719D3-BF24-41F9-AC9A-4E68A95F2ED6}"/>
    <dgm:cxn modelId="{DDB8FFDA-8618-4470-8B3E-474FC8EC17ED}" srcId="{FB8AAAE5-4463-4723-940D-6C58BF0445F0}" destId="{F636AB83-B76F-4F1F-9B90-B59A28CDF2FB}" srcOrd="1" destOrd="0" parTransId="{3E5FBFA4-A6AE-4392-AE2E-F00F2AA8AC24}" sibTransId="{0D754F09-9BE5-45A0-8903-B0C367BF9268}"/>
    <dgm:cxn modelId="{D4C06B67-EFAE-4863-841D-517513DA4DFE}" srcId="{8E2B6A59-E5FF-4A09-BEA7-F08A9A693A21}" destId="{EF6F8BB2-BABC-4E7E-B5DD-B47EAB09C0A3}" srcOrd="1" destOrd="0" parTransId="{B50E2501-05F1-45CD-86B0-632C5D48FEBA}" sibTransId="{235A72C8-F0E2-4B63-82A2-3EF19FC050FA}"/>
    <dgm:cxn modelId="{F7345EB0-A750-4018-A0E0-EFD7993AC4AF}" srcId="{8E2B6A59-E5FF-4A09-BEA7-F08A9A693A21}" destId="{D9CBB237-7DFD-45EE-8757-DABB13AF0B19}" srcOrd="0" destOrd="0" parTransId="{11409343-04EB-487E-97B0-5EAF6A1F57C8}" sibTransId="{9874E637-7F00-491F-B1DF-1F7BDB55A369}"/>
    <dgm:cxn modelId="{DDC32DC6-E573-4939-8E5B-3CD441AEFC91}" srcId="{70DF2432-A879-468C-9495-8BB85218C4CE}" destId="{913B71C5-C8EE-4611-8947-401226A60F91}" srcOrd="1" destOrd="0" parTransId="{4A760C7F-FA7F-4329-B54E-FA2615A1D232}" sibTransId="{4ADC258B-0CDB-4767-BD6C-1F3D3C1A7539}"/>
    <dgm:cxn modelId="{6E624717-949F-46E6-A387-E9EF6414B5D7}" srcId="{287E5045-CFE7-495A-8899-570EDB17992E}" destId="{A1C4CC90-A080-4693-B9D0-41F8409749FB}" srcOrd="0" destOrd="0" parTransId="{B817A732-DC17-4E6B-BE56-94B395525F13}" sibTransId="{26ADFCE8-63BA-41D6-A514-29CE2CDEC9D8}"/>
    <dgm:cxn modelId="{6CE9F29C-620F-4F03-BEC7-AC826038FC76}" type="presOf" srcId="{33F4513B-AD2B-4E2C-ACBE-5EDF6318F881}" destId="{81C71408-BD95-4D31-89BC-B8D07C59094D}" srcOrd="0" destOrd="0" presId="urn:microsoft.com/office/officeart/2005/8/layout/orgChart1"/>
    <dgm:cxn modelId="{D7684B86-748F-4658-B803-C8C5CEC68AAD}" type="presOf" srcId="{851E11E1-767B-4F34-893F-7817696A6160}" destId="{93AFA1B9-4C12-4611-B578-64F7E59140E0}" srcOrd="0" destOrd="0" presId="urn:microsoft.com/office/officeart/2005/8/layout/orgChart1"/>
    <dgm:cxn modelId="{2A6F79C1-BF27-42AA-81DF-D816E22DBD0C}" type="presOf" srcId="{BA4787A3-DB66-4005-B56E-D5DE35A3228F}" destId="{DAF240B5-28D4-454D-9360-63103CD5B1BB}" srcOrd="0" destOrd="0" presId="urn:microsoft.com/office/officeart/2005/8/layout/orgChart1"/>
    <dgm:cxn modelId="{A182F025-7573-4987-9021-962BA41C64C3}" srcId="{6DDBF800-5B4E-455C-9986-C2E6CED5FCF1}" destId="{8E2B6A59-E5FF-4A09-BEA7-F08A9A693A21}" srcOrd="1" destOrd="0" parTransId="{737E9A63-C55E-44AE-BE4C-94F50263F849}" sibTransId="{FBFF6B2B-C702-41B1-8FDD-2917008BC864}"/>
    <dgm:cxn modelId="{298BA8B9-244D-466E-A348-47EFADC8E8BC}" type="presOf" srcId="{4A760C7F-FA7F-4329-B54E-FA2615A1D232}" destId="{A4FB905F-2F3A-451C-92DE-D312700C8497}" srcOrd="0" destOrd="0" presId="urn:microsoft.com/office/officeart/2005/8/layout/orgChart1"/>
    <dgm:cxn modelId="{B4FFFEE7-C104-49C8-AE83-205B07F2EDFD}" type="presOf" srcId="{985661B5-76BE-46B4-98F3-E894E89E5233}" destId="{0E4356B8-47D6-46B2-B9FF-17786C47B644}" srcOrd="0" destOrd="0" presId="urn:microsoft.com/office/officeart/2005/8/layout/orgChart1"/>
    <dgm:cxn modelId="{2005DCD4-179E-49A8-AD07-140C1AC9027D}" type="presOf" srcId="{985661B5-76BE-46B4-98F3-E894E89E5233}" destId="{EF2452F1-7BFF-4644-A5D2-A52E033196C2}" srcOrd="1" destOrd="0" presId="urn:microsoft.com/office/officeart/2005/8/layout/orgChart1"/>
    <dgm:cxn modelId="{7E4AA1EF-3138-4C97-8006-E9D723E8EC25}" type="presOf" srcId="{D6EA7994-69A3-4DDB-9679-1112C666E35F}" destId="{30B1C136-F564-48DD-BA00-19C3A6D1B9D8}" srcOrd="0" destOrd="0" presId="urn:microsoft.com/office/officeart/2005/8/layout/orgChart1"/>
    <dgm:cxn modelId="{034B4238-7B6C-4977-A565-9692CC090056}" type="presOf" srcId="{70DF2432-A879-468C-9495-8BB85218C4CE}" destId="{36F898EF-0119-4AAB-9AD0-290C7F4F418A}" srcOrd="1" destOrd="0" presId="urn:microsoft.com/office/officeart/2005/8/layout/orgChart1"/>
    <dgm:cxn modelId="{5CF5A6D1-336D-4C09-AE69-1C07AE442E51}" type="presOf" srcId="{2FB4B718-81C4-4C16-9347-9F9D9ADAF64B}" destId="{30E0CFBF-83AE-404A-B8E3-F7AE06A8FBD1}" srcOrd="0" destOrd="0" presId="urn:microsoft.com/office/officeart/2005/8/layout/orgChart1"/>
    <dgm:cxn modelId="{5F2187CD-3653-4018-B718-9E09E799B1CD}" srcId="{94E82D80-B902-4BFB-B93B-4BA58B10B284}" destId="{8AB30470-BB64-4422-AA1B-C71DBFD5253F}" srcOrd="0" destOrd="0" parTransId="{8DEED44E-DA28-44A4-8F44-3372891F6A1B}" sibTransId="{89589235-DF7D-4D51-A9E6-440B45F453B1}"/>
    <dgm:cxn modelId="{FB2C5585-85F6-40A9-937F-92F6FDD4F2C9}" srcId="{33F4513B-AD2B-4E2C-ACBE-5EDF6318F881}" destId="{BADD468E-CFC3-43D2-B4BB-FA5E373F5614}" srcOrd="0" destOrd="0" parTransId="{D6A2EFBC-E2EE-4F36-AC43-3E13B8836E63}" sibTransId="{76E6DAB7-1782-4EF9-8644-1A7F9012B503}"/>
    <dgm:cxn modelId="{26CC5665-38BB-48A0-BBF2-5E6ADE317526}" type="presOf" srcId="{F626F648-DDA6-4F88-AB93-FCF85ACB098E}" destId="{AEDF2581-A721-4F8D-8299-C6D829A2FA1D}" srcOrd="0" destOrd="0" presId="urn:microsoft.com/office/officeart/2005/8/layout/orgChart1"/>
    <dgm:cxn modelId="{710AE20F-AA5B-4694-B174-37370F84070D}" srcId="{A9F7A3A4-6668-49B1-BFEC-67115989C5F6}" destId="{BA4787A3-DB66-4005-B56E-D5DE35A3228F}" srcOrd="0" destOrd="0" parTransId="{6C8BFF80-7CC5-4F1F-BED8-6B9002B93931}" sibTransId="{300A0F9D-E802-4C91-BBD0-DC58F30B058A}"/>
    <dgm:cxn modelId="{2CFCE99C-5F49-4591-B604-3E8FDED600AA}" type="presOf" srcId="{9F6C0488-6E1B-4B0A-BA12-82C4B0501896}" destId="{2364B561-2901-40FE-BFF6-EBD6A3F64F35}" srcOrd="1" destOrd="0" presId="urn:microsoft.com/office/officeart/2005/8/layout/orgChart1"/>
    <dgm:cxn modelId="{D31AE328-5E97-4BC3-8888-E1CC96243CC8}" type="presOf" srcId="{EF6F8BB2-BABC-4E7E-B5DD-B47EAB09C0A3}" destId="{5263461A-42BA-4C8E-B751-8EF7404F7B87}" srcOrd="0" destOrd="0" presId="urn:microsoft.com/office/officeart/2005/8/layout/orgChart1"/>
    <dgm:cxn modelId="{0751A54A-D977-48B3-89FD-76D38C57417A}" type="presOf" srcId="{A1928E22-2867-48FE-A0E3-DED044229F3C}" destId="{3D3D38DD-00BC-4EA0-B91B-271AA32819D4}" srcOrd="0" destOrd="0" presId="urn:microsoft.com/office/officeart/2005/8/layout/orgChart1"/>
    <dgm:cxn modelId="{6CC76F5A-CD02-43CC-85A2-7876C2974018}" type="presOf" srcId="{3E5FBFA4-A6AE-4392-AE2E-F00F2AA8AC24}" destId="{52405B0B-8AB8-4D64-8BB8-5E4E1C0D29E1}" srcOrd="0" destOrd="0" presId="urn:microsoft.com/office/officeart/2005/8/layout/orgChart1"/>
    <dgm:cxn modelId="{0290D9F1-9598-4D19-9C83-625271DB0672}" srcId="{70DF2432-A879-468C-9495-8BB85218C4CE}" destId="{CEB71489-3F5D-491C-A830-3F22EB88FC00}" srcOrd="2" destOrd="0" parTransId="{D6EA7994-69A3-4DDB-9679-1112C666E35F}" sibTransId="{4B439B33-206E-4291-8DF1-4761396AF528}"/>
    <dgm:cxn modelId="{9299EF2C-CCE4-495D-8449-D37C26A01536}" srcId="{F1717057-9C08-4715-B1A5-B4E3E94E7263}" destId="{287E5045-CFE7-495A-8899-570EDB17992E}" srcOrd="1" destOrd="0" parTransId="{B8C5AE32-4D88-4D8D-8EC2-6DA7229CB04D}" sibTransId="{E23D39B9-1B68-4934-8AD4-0C3A1C8572A1}"/>
    <dgm:cxn modelId="{30450009-C25B-4741-9E83-63F02F4FED11}" type="presOf" srcId="{A1229F49-1B41-4BB3-BF85-A053431BAC3C}" destId="{6CE47533-BFC7-4B0C-A53E-C81AA6A9FB6C}" srcOrd="0" destOrd="0" presId="urn:microsoft.com/office/officeart/2005/8/layout/orgChart1"/>
    <dgm:cxn modelId="{5EEC81FF-9563-41A8-B08F-89313EEF0CA7}" type="presOf" srcId="{86591F89-40E3-43FE-9A23-467143A56959}" destId="{388BD434-5215-4C28-A48E-2C8364E1D0A3}" srcOrd="0" destOrd="0" presId="urn:microsoft.com/office/officeart/2005/8/layout/orgChart1"/>
    <dgm:cxn modelId="{85A40A42-9C89-4123-9D0E-EA8291956CF1}" type="presOf" srcId="{64CFD34A-0E57-4738-BE0C-23C0C07133F0}" destId="{C51CCE9F-B5E9-45CE-B370-D6549E4E25C6}" srcOrd="0" destOrd="0" presId="urn:microsoft.com/office/officeart/2005/8/layout/orgChart1"/>
    <dgm:cxn modelId="{97A60E3D-4D77-4E32-814B-7251EA8D351A}" type="presOf" srcId="{A97AFA7C-CFE1-4B38-8335-F5FCF41966F8}" destId="{63121A72-1CEE-4D46-99D1-3802C1234A3B}" srcOrd="1" destOrd="0" presId="urn:microsoft.com/office/officeart/2005/8/layout/orgChart1"/>
    <dgm:cxn modelId="{B8EA88A6-B386-4F03-9C56-DAA6EBEECF9B}" type="presOf" srcId="{A97AFA7C-CFE1-4B38-8335-F5FCF41966F8}" destId="{2D2E8500-8E17-48AF-8E94-4B798CC0A2F6}" srcOrd="0" destOrd="0" presId="urn:microsoft.com/office/officeart/2005/8/layout/orgChart1"/>
    <dgm:cxn modelId="{C623C0C8-381F-4E27-BE9C-0807FA9A1104}" type="presOf" srcId="{94E82D80-B902-4BFB-B93B-4BA58B10B284}" destId="{36180DEA-8523-484D-BF73-FD96196793DF}" srcOrd="1" destOrd="0" presId="urn:microsoft.com/office/officeart/2005/8/layout/orgChart1"/>
    <dgm:cxn modelId="{30CF39B1-E44B-451C-8B79-4827209E287B}" srcId="{CEB71489-3F5D-491C-A830-3F22EB88FC00}" destId="{A9F7A3A4-6668-49B1-BFEC-67115989C5F6}" srcOrd="0" destOrd="0" parTransId="{79904E14-F358-4595-92B3-882AB8668A5D}" sibTransId="{176000A0-5EE5-4B7F-B26A-CCE9C734A0E9}"/>
    <dgm:cxn modelId="{4B35F3C6-EA63-478A-B8A9-019A83F9269A}" type="presOf" srcId="{BA4787A3-DB66-4005-B56E-D5DE35A3228F}" destId="{5CC9A618-4C3D-4F21-BA67-38E30DDB5998}" srcOrd="1" destOrd="0" presId="urn:microsoft.com/office/officeart/2005/8/layout/orgChart1"/>
    <dgm:cxn modelId="{B4B5F89E-0537-4CB2-B32C-2CBE01057901}" type="presOf" srcId="{93BE1FF4-B355-43E2-97BE-7C4AA4B3B99D}" destId="{578B930A-C727-4C49-91D7-0BE871FDFFE4}" srcOrd="0" destOrd="0" presId="urn:microsoft.com/office/officeart/2005/8/layout/orgChart1"/>
    <dgm:cxn modelId="{3287ECCC-DA86-4182-BA09-7B754AD27ADC}" type="presOf" srcId="{87E06254-815A-400B-8CC1-CE6A067CDDBB}" destId="{739C3A97-A6F2-4F7D-885E-BAAA05C191BE}" srcOrd="0" destOrd="0" presId="urn:microsoft.com/office/officeart/2005/8/layout/orgChart1"/>
    <dgm:cxn modelId="{404ED29B-E9EF-4254-8BB3-EA0A31C6FF62}" type="presOf" srcId="{0C8F394D-6E50-4DD6-83A5-657871FBDF1C}" destId="{213AC173-4B7C-4A60-8369-FADCEBDBBF09}" srcOrd="0" destOrd="0" presId="urn:microsoft.com/office/officeart/2005/8/layout/orgChart1"/>
    <dgm:cxn modelId="{FF541155-4EF3-447B-9F1D-08066A57A35B}" type="presOf" srcId="{255F8182-E982-4EC6-B41E-A9524230B773}" destId="{59BF5552-4A7B-45B1-A911-22DFE78B2DA8}" srcOrd="1" destOrd="0" presId="urn:microsoft.com/office/officeart/2005/8/layout/orgChart1"/>
    <dgm:cxn modelId="{6145E81B-F423-4128-8E6E-B7239D7F891D}" type="presOf" srcId="{E65B8C9E-4790-4888-AC5F-3F6641F8D6AA}" destId="{034AAD74-F953-4DEA-9656-45FAFCACD7DB}" srcOrd="1" destOrd="0" presId="urn:microsoft.com/office/officeart/2005/8/layout/orgChart1"/>
    <dgm:cxn modelId="{5D1C6917-0DCD-42AD-B3D3-26C4CB43CC04}" type="presOf" srcId="{A0B2727C-3C32-4008-9984-4ACED12EBBC4}" destId="{87123F32-C37F-4444-A5BE-07B622C41B26}" srcOrd="0" destOrd="0" presId="urn:microsoft.com/office/officeart/2005/8/layout/orgChart1"/>
    <dgm:cxn modelId="{C1D1E7F3-F6F0-4829-BAD2-D0A3470DF55A}" type="presOf" srcId="{86591F89-40E3-43FE-9A23-467143A56959}" destId="{BE7BAD6F-90E6-4FE9-8CF2-5170D44C2162}" srcOrd="1" destOrd="0" presId="urn:microsoft.com/office/officeart/2005/8/layout/orgChart1"/>
    <dgm:cxn modelId="{E9B3AB37-88F7-4D1B-A63A-92F73C55E71C}" type="presOf" srcId="{2340B11F-3DD0-4A9C-9E0D-53583FD76AD6}" destId="{C98A174E-CC24-4DA4-9FA2-AFCA7338ADAF}" srcOrd="0" destOrd="0" presId="urn:microsoft.com/office/officeart/2005/8/layout/orgChart1"/>
    <dgm:cxn modelId="{2EA563D6-D5AE-45AF-8EE5-92EACDE0AF08}" type="presOf" srcId="{63FA454A-48A0-4EA0-8339-5C78EA8387E4}" destId="{8CDA3CBE-7C03-4828-909D-034ECB409753}" srcOrd="0" destOrd="0" presId="urn:microsoft.com/office/officeart/2005/8/layout/orgChart1"/>
    <dgm:cxn modelId="{789F29E7-7B9D-4EBD-8E04-49A3D23FCAD7}" type="presOf" srcId="{19D581DA-C689-4297-9289-730929FE5798}" destId="{A52B2585-E7AD-45BD-AF7E-072DA72EB77B}" srcOrd="0" destOrd="0" presId="urn:microsoft.com/office/officeart/2005/8/layout/orgChart1"/>
    <dgm:cxn modelId="{A573D972-D013-49EA-9616-41352915C9D9}" type="presOf" srcId="{FB8AAAE5-4463-4723-940D-6C58BF0445F0}" destId="{E30946C4-FA76-4EFE-8E2E-594AFF3BADBB}" srcOrd="0" destOrd="0" presId="urn:microsoft.com/office/officeart/2005/8/layout/orgChart1"/>
    <dgm:cxn modelId="{F2331620-6D07-4EAA-BCD2-E8130D5AB318}" type="presOf" srcId="{8729DCD4-611A-4EF4-BAB8-8E93BEB5BFD1}" destId="{22ED8BC0-0AED-4FD8-B315-35C036AF3DB3}" srcOrd="0" destOrd="0" presId="urn:microsoft.com/office/officeart/2005/8/layout/orgChart1"/>
    <dgm:cxn modelId="{E84120B2-5604-45F2-99F4-AF4DEABF8C93}" type="presOf" srcId="{C782AC6A-EC4D-447D-9900-707B60EC797B}" destId="{1A23F8E4-F220-4B81-A95B-7758D4CCF7FF}" srcOrd="0" destOrd="0" presId="urn:microsoft.com/office/officeart/2005/8/layout/orgChart1"/>
    <dgm:cxn modelId="{4DC58AAA-D04E-4F08-B90C-2DE0FC7D58FA}" type="presOf" srcId="{57CA64BD-9C2F-45AF-A213-CFA6A77C2287}" destId="{96F95BF9-7385-4C82-BFAD-74A50E531A92}" srcOrd="0" destOrd="0" presId="urn:microsoft.com/office/officeart/2005/8/layout/orgChart1"/>
    <dgm:cxn modelId="{F1290C03-C609-4DB2-8625-64468E9F84CC}" type="presOf" srcId="{2AACD29F-00B3-4805-A18B-08D4DECD8519}" destId="{7026251B-583D-4E60-A8F7-0FCD8F16A992}" srcOrd="0" destOrd="0" presId="urn:microsoft.com/office/officeart/2005/8/layout/orgChart1"/>
    <dgm:cxn modelId="{7ED1CB51-F500-42CC-AD7F-0517E39FACB9}" type="presOf" srcId="{16BC07AE-E4C8-48F1-856C-CCFB7470122B}" destId="{A21D3AC1-3D27-4E06-AC4D-95A048145D72}" srcOrd="1" destOrd="0" presId="urn:microsoft.com/office/officeart/2005/8/layout/orgChart1"/>
    <dgm:cxn modelId="{DBEF502F-3495-4DA6-9206-0DFF3CBBB510}" type="presOf" srcId="{A1928E22-2867-48FE-A0E3-DED044229F3C}" destId="{70950217-1A88-40AB-9BB2-B52A8C6B89A9}" srcOrd="1" destOrd="0" presId="urn:microsoft.com/office/officeart/2005/8/layout/orgChart1"/>
    <dgm:cxn modelId="{AFC11D7B-7C40-4FB0-ADFB-053E25EF4E35}" type="presOf" srcId="{B6EF3B99-CD11-4E18-812C-FBFDBF0A3F74}" destId="{421FAC21-E48C-4D22-92C7-30318FB02CB4}" srcOrd="0" destOrd="0" presId="urn:microsoft.com/office/officeart/2005/8/layout/orgChart1"/>
    <dgm:cxn modelId="{1FAB52E2-7195-4854-8317-72AA9DAB07BA}" srcId="{EF6F8BB2-BABC-4E7E-B5DD-B47EAB09C0A3}" destId="{2340B11F-3DD0-4A9C-9E0D-53583FD76AD6}" srcOrd="0" destOrd="0" parTransId="{78F97DB6-0D40-4ACC-AD5B-46B5B4BBB19B}" sibTransId="{F7CF599E-6D9E-493A-8977-AAB850BA52ED}"/>
    <dgm:cxn modelId="{AD6241A5-2A67-4E4B-9F23-71F696BC6369}" type="presOf" srcId="{8AB30470-BB64-4422-AA1B-C71DBFD5253F}" destId="{D1013ACD-D8A8-4F91-9A06-CD4EE34D2857}" srcOrd="1" destOrd="0" presId="urn:microsoft.com/office/officeart/2005/8/layout/orgChart1"/>
    <dgm:cxn modelId="{6E627C97-F291-434A-8B44-82D6B1900256}" type="presOf" srcId="{63FA454A-48A0-4EA0-8339-5C78EA8387E4}" destId="{E2F76406-0964-4AB1-B103-7CDF7B93931B}" srcOrd="1" destOrd="0" presId="urn:microsoft.com/office/officeart/2005/8/layout/orgChart1"/>
    <dgm:cxn modelId="{3EB9F375-C74B-442D-BD98-15E9D3013701}" type="presOf" srcId="{A1C4CC90-A080-4693-B9D0-41F8409749FB}" destId="{C2D6918A-2DE8-4AD3-8BE8-137F7545A6C9}" srcOrd="1" destOrd="0" presId="urn:microsoft.com/office/officeart/2005/8/layout/orgChart1"/>
    <dgm:cxn modelId="{A207D05B-B2C6-4658-BF4E-541F52523646}" type="presOf" srcId="{C7B16601-822F-4958-AD96-0CE25989D276}" destId="{F78F180A-B033-4CC2-BEBB-6F019592FCAB}" srcOrd="0" destOrd="0" presId="urn:microsoft.com/office/officeart/2005/8/layout/orgChart1"/>
    <dgm:cxn modelId="{1E6C0188-CFB6-4E90-A785-0B7102DF8194}" type="presOf" srcId="{C949EE63-A87E-4273-A85F-3AEA30000EE9}" destId="{C2457BC2-76CD-4155-BEB0-4FE7316ED73F}" srcOrd="0" destOrd="0" presId="urn:microsoft.com/office/officeart/2005/8/layout/orgChart1"/>
    <dgm:cxn modelId="{E30203D6-6C67-4E84-834F-FD82C6624707}" type="presOf" srcId="{5012D1FB-BF47-4E1D-B711-E42DCA20D508}" destId="{4A8D8319-52A2-44DF-9C24-C24042C8977A}" srcOrd="0" destOrd="0" presId="urn:microsoft.com/office/officeart/2005/8/layout/orgChart1"/>
    <dgm:cxn modelId="{312EA1A9-688F-4FAD-8E13-C53D029D1124}" type="presOf" srcId="{8E2B6A59-E5FF-4A09-BEA7-F08A9A693A21}" destId="{637ED100-3A72-4734-B6A6-13DAB79CA70D}" srcOrd="1" destOrd="0" presId="urn:microsoft.com/office/officeart/2005/8/layout/orgChart1"/>
    <dgm:cxn modelId="{E462FED4-DB04-4199-B5C0-3AD66F16A8C9}" type="presOf" srcId="{FB8AAAE5-4463-4723-940D-6C58BF0445F0}" destId="{EFBB947F-DE7F-4EE7-9352-7E49072C3032}" srcOrd="1" destOrd="0" presId="urn:microsoft.com/office/officeart/2005/8/layout/orgChart1"/>
    <dgm:cxn modelId="{3B1BDC0C-7A62-45C3-94D9-29E81D07D630}" type="presOf" srcId="{2E23AA1F-1627-47CB-B20C-37C1DF45FD04}" destId="{F1873542-AFED-4320-A3C1-1B270685A86A}" srcOrd="0" destOrd="0" presId="urn:microsoft.com/office/officeart/2005/8/layout/orgChart1"/>
    <dgm:cxn modelId="{00D5B265-052E-45B7-8012-5AAE4E41D5EB}" type="presOf" srcId="{52D21CE2-04C4-48D6-B197-0AC58AB17489}" destId="{AF799341-F847-49FA-BBD3-6785CF6C6CEF}" srcOrd="0" destOrd="0" presId="urn:microsoft.com/office/officeart/2005/8/layout/orgChart1"/>
    <dgm:cxn modelId="{52104CB0-1406-42AD-9ECE-AC38406AA8FC}" type="presOf" srcId="{2E23AA1F-1627-47CB-B20C-37C1DF45FD04}" destId="{26FEA8D2-D20A-4B7A-BF78-FE1EA04E0767}" srcOrd="1" destOrd="0" presId="urn:microsoft.com/office/officeart/2005/8/layout/orgChart1"/>
    <dgm:cxn modelId="{ABD88F80-8451-411D-A78B-04FDFB2FEA78}" srcId="{1F17CE95-ED9D-4D06-9A02-47BDEEDBD295}" destId="{B6AD7796-E778-47F8-A60E-560820778093}" srcOrd="1" destOrd="0" parTransId="{9F0D98CF-14D1-4B0A-962C-712D3357AD20}" sibTransId="{2310C6A5-72E3-45E6-8A3E-E65DDC3F4421}"/>
    <dgm:cxn modelId="{1FF5C9A2-F99B-477A-B10F-1A922411A2E2}" type="presOf" srcId="{3BD95742-C7A0-465E-8640-D1986F29DFA4}" destId="{58D97DA5-555A-4516-804F-BB114C3DB034}" srcOrd="1" destOrd="0" presId="urn:microsoft.com/office/officeart/2005/8/layout/orgChart1"/>
    <dgm:cxn modelId="{88A2E4D6-0B5E-4618-A598-E9F707D4544B}" type="presOf" srcId="{FACE8A9D-B79D-4C1F-B8B7-6EBBD773CB8C}" destId="{EC963BDF-AB19-4B9D-B696-4226665EEAA3}" srcOrd="0" destOrd="0" presId="urn:microsoft.com/office/officeart/2005/8/layout/orgChart1"/>
    <dgm:cxn modelId="{EF4A9342-680F-4F7C-888E-4642E6EA1385}" type="presOf" srcId="{38C1FA16-CDA6-47DA-BA2B-0A50A71CF315}" destId="{F9F4AB94-2A9F-4050-BAD2-6544AEC3B202}" srcOrd="1" destOrd="0" presId="urn:microsoft.com/office/officeart/2005/8/layout/orgChart1"/>
    <dgm:cxn modelId="{385F2715-1414-439B-96F1-43D27DBA10E3}" srcId="{70DF2432-A879-468C-9495-8BB85218C4CE}" destId="{93BE1FF4-B355-43E2-97BE-7C4AA4B3B99D}" srcOrd="0" destOrd="0" parTransId="{269911C3-5EE1-4821-A835-B22E77CA3976}" sibTransId="{B1316433-4477-49BB-9CDC-B333EE76A759}"/>
    <dgm:cxn modelId="{A7F9E7AB-58FE-4ABA-A708-173036C04D8A}" srcId="{47FBCAC6-D93B-402C-B428-D8EE5CBDED5D}" destId="{87E06254-815A-400B-8CC1-CE6A067CDDBB}" srcOrd="0" destOrd="0" parTransId="{565C80AE-0782-411F-B1F0-52F9C8E44CEC}" sibTransId="{14D8C929-3A65-464F-A268-B408BEA74468}"/>
    <dgm:cxn modelId="{80319BA7-64FE-48B8-B029-3FDF6DF9A884}" type="presOf" srcId="{1F17CE95-ED9D-4D06-9A02-47BDEEDBD295}" destId="{FD94D605-E9A6-4F88-ADCA-B98CD11D0B69}" srcOrd="1" destOrd="0" presId="urn:microsoft.com/office/officeart/2005/8/layout/orgChart1"/>
    <dgm:cxn modelId="{A1453C02-2B7A-476E-A582-EE469FBF476C}" srcId="{23B9EB41-3969-4945-AB1E-B4BFD73DF5B8}" destId="{706DFF8A-95AD-4067-9762-A46CC01B72E8}" srcOrd="0" destOrd="0" parTransId="{2E5E01EF-994F-4CC1-936F-5D6C3EDC67F4}" sibTransId="{52CACBD0-299F-43F8-B51B-F2F768D60A35}"/>
    <dgm:cxn modelId="{4720F93B-B50A-42CF-9FBD-31F9E4DFAE4E}" type="presOf" srcId="{38C1FA16-CDA6-47DA-BA2B-0A50A71CF315}" destId="{E91D3D87-F934-47FC-8547-4A4BDEEF8DED}" srcOrd="0" destOrd="0" presId="urn:microsoft.com/office/officeart/2005/8/layout/orgChart1"/>
    <dgm:cxn modelId="{15616D83-282A-4306-A213-C346D48249DF}" type="presOf" srcId="{287E5045-CFE7-495A-8899-570EDB17992E}" destId="{FFA4F29E-4690-4EDE-9710-B7EEAB5757D7}" srcOrd="1" destOrd="0" presId="urn:microsoft.com/office/officeart/2005/8/layout/orgChart1"/>
    <dgm:cxn modelId="{3B879EF2-D4FC-4174-AB16-7FB33425604C}" type="presOf" srcId="{47FBCAC6-D93B-402C-B428-D8EE5CBDED5D}" destId="{6C9D6565-5E3B-4BCC-A105-5A619F493E69}" srcOrd="1" destOrd="0" presId="urn:microsoft.com/office/officeart/2005/8/layout/orgChart1"/>
    <dgm:cxn modelId="{86C4EEBC-40B6-429A-BA99-8DDB819C14FF}" srcId="{DDCDF819-262B-4B99-B21F-E85273132E8E}" destId="{F1717057-9C08-4715-B1A5-B4E3E94E7263}" srcOrd="2" destOrd="0" parTransId="{19D581DA-C689-4297-9289-730929FE5798}" sibTransId="{504DC1DF-A865-40EE-9CA5-7B0C5A6D5C3E}"/>
    <dgm:cxn modelId="{ADC1C8B0-BD69-47CC-96D6-4C793AA6A232}" type="presOf" srcId="{737E9A63-C55E-44AE-BE4C-94F50263F849}" destId="{696EF736-0701-40DA-B6F6-C598C55A7D3F}" srcOrd="0" destOrd="0" presId="urn:microsoft.com/office/officeart/2005/8/layout/orgChart1"/>
    <dgm:cxn modelId="{66F69237-5855-4AB6-8302-B8E1467AEEE1}" type="presOf" srcId="{D9E6AD39-4513-4DBF-9A47-5022C52FA731}" destId="{2371E690-BDCD-414A-BCD3-7F3F10A55048}" srcOrd="1" destOrd="0" presId="urn:microsoft.com/office/officeart/2005/8/layout/orgChart1"/>
    <dgm:cxn modelId="{5E2ECB58-AB46-4BFB-8DAF-CC8377A80627}" srcId="{57CA64BD-9C2F-45AF-A213-CFA6A77C2287}" destId="{6DDBF800-5B4E-455C-9986-C2E6CED5FCF1}" srcOrd="2" destOrd="0" parTransId="{60C7406E-5CA7-423E-B479-4B54457ACE68}" sibTransId="{846A35D7-DE29-4E9D-8A5D-844D3D415319}"/>
    <dgm:cxn modelId="{6D99BAC7-0629-49B9-81BB-966CA2F04F3F}" type="presOf" srcId="{54530A10-91B6-44B5-9A58-4C3B1506EF72}" destId="{11A7AB58-40D0-4E0F-98E9-2D7B3B04AA09}" srcOrd="0" destOrd="0" presId="urn:microsoft.com/office/officeart/2005/8/layout/orgChart1"/>
    <dgm:cxn modelId="{CCEAF8AA-31B1-481A-9F12-400031276C74}" type="presOf" srcId="{3FF17CDC-B852-4D9D-BE7A-F068A12B7DC5}" destId="{25399FDE-A3A4-412F-91C3-94997469B990}" srcOrd="0" destOrd="0" presId="urn:microsoft.com/office/officeart/2005/8/layout/orgChart1"/>
    <dgm:cxn modelId="{C28E0DEE-D81F-4BF5-A2CB-6B752228F3D9}" srcId="{CEB71489-3F5D-491C-A830-3F22EB88FC00}" destId="{16BC07AE-E4C8-48F1-856C-CCFB7470122B}" srcOrd="1" destOrd="0" parTransId="{DEC2F96F-E3A2-475F-996D-FA98400AAC8D}" sibTransId="{E53CB842-3977-4C3F-8192-89CABEA77492}"/>
    <dgm:cxn modelId="{5D75C1AC-05B5-432F-A0EC-92CA312ED57C}" type="presParOf" srcId="{0E30F671-E3D6-4FA5-9AB8-B5A38E81CB58}" destId="{4D1747A4-E236-4E5B-851F-CFF98F8B0400}" srcOrd="0" destOrd="0" presId="urn:microsoft.com/office/officeart/2005/8/layout/orgChart1"/>
    <dgm:cxn modelId="{D8192496-53F8-43C0-8A78-B7E93A8F92DE}" type="presParOf" srcId="{4D1747A4-E236-4E5B-851F-CFF98F8B0400}" destId="{EBD1BEA8-1FC2-471F-9BCB-226796BECD5F}" srcOrd="0" destOrd="0" presId="urn:microsoft.com/office/officeart/2005/8/layout/orgChart1"/>
    <dgm:cxn modelId="{D7DF296D-DEDE-47AB-8783-60D2EFB01BE0}" type="presParOf" srcId="{EBD1BEA8-1FC2-471F-9BCB-226796BECD5F}" destId="{96F95BF9-7385-4C82-BFAD-74A50E531A92}" srcOrd="0" destOrd="0" presId="urn:microsoft.com/office/officeart/2005/8/layout/orgChart1"/>
    <dgm:cxn modelId="{8301436E-E9A2-448D-A8D7-A7E2F85FA091}" type="presParOf" srcId="{EBD1BEA8-1FC2-471F-9BCB-226796BECD5F}" destId="{BA82366F-153F-4A16-B1F7-8415548EA9EB}" srcOrd="1" destOrd="0" presId="urn:microsoft.com/office/officeart/2005/8/layout/orgChart1"/>
    <dgm:cxn modelId="{2A26D7E3-B3DF-4547-A759-11F47B117892}" type="presParOf" srcId="{4D1747A4-E236-4E5B-851F-CFF98F8B0400}" destId="{E90C7826-B90E-40C5-ACDD-6A725A0CB390}" srcOrd="1" destOrd="0" presId="urn:microsoft.com/office/officeart/2005/8/layout/orgChart1"/>
    <dgm:cxn modelId="{631A7AB6-3850-452F-AC27-A2361EFE1F95}" type="presParOf" srcId="{E90C7826-B90E-40C5-ACDD-6A725A0CB390}" destId="{1D81568B-3736-48D3-8B67-67C47E93AFA0}" srcOrd="0" destOrd="0" presId="urn:microsoft.com/office/officeart/2005/8/layout/orgChart1"/>
    <dgm:cxn modelId="{7CD8033A-440A-4C21-B01A-F86721D668AD}" type="presParOf" srcId="{E90C7826-B90E-40C5-ACDD-6A725A0CB390}" destId="{31368CEE-04EA-4736-BC5C-E838B53908E9}" srcOrd="1" destOrd="0" presId="urn:microsoft.com/office/officeart/2005/8/layout/orgChart1"/>
    <dgm:cxn modelId="{DD9FB124-0B36-41E6-A58C-6BD9823F86A9}" type="presParOf" srcId="{31368CEE-04EA-4736-BC5C-E838B53908E9}" destId="{DAFF4CD2-7FD1-48C5-B144-1FE1D5361831}" srcOrd="0" destOrd="0" presId="urn:microsoft.com/office/officeart/2005/8/layout/orgChart1"/>
    <dgm:cxn modelId="{87F46D7C-CB07-43D7-AF20-63DED166AB46}" type="presParOf" srcId="{DAFF4CD2-7FD1-48C5-B144-1FE1D5361831}" destId="{D15D037D-94C1-419B-84A4-4F1DE1B93250}" srcOrd="0" destOrd="0" presId="urn:microsoft.com/office/officeart/2005/8/layout/orgChart1"/>
    <dgm:cxn modelId="{0F286F07-FE34-4AFF-978D-883B23B7422F}" type="presParOf" srcId="{DAFF4CD2-7FD1-48C5-B144-1FE1D5361831}" destId="{36F898EF-0119-4AAB-9AD0-290C7F4F418A}" srcOrd="1" destOrd="0" presId="urn:microsoft.com/office/officeart/2005/8/layout/orgChart1"/>
    <dgm:cxn modelId="{559732CB-72B2-4095-B39F-84063F09531A}" type="presParOf" srcId="{31368CEE-04EA-4736-BC5C-E838B53908E9}" destId="{8F59B2AA-2E89-4118-B883-0B99746A63BB}" srcOrd="1" destOrd="0" presId="urn:microsoft.com/office/officeart/2005/8/layout/orgChart1"/>
    <dgm:cxn modelId="{E8B516C1-805F-4565-AAB3-1C0D8E5BB44C}" type="presParOf" srcId="{8F59B2AA-2E89-4118-B883-0B99746A63BB}" destId="{23DC685C-FC45-454D-B96D-279957428E5A}" srcOrd="0" destOrd="0" presId="urn:microsoft.com/office/officeart/2005/8/layout/orgChart1"/>
    <dgm:cxn modelId="{9E3C491B-98A5-4CA1-B362-9B785B6B85E2}" type="presParOf" srcId="{8F59B2AA-2E89-4118-B883-0B99746A63BB}" destId="{D5F9F3FD-A167-4A21-BDFF-DB258236042B}" srcOrd="1" destOrd="0" presId="urn:microsoft.com/office/officeart/2005/8/layout/orgChart1"/>
    <dgm:cxn modelId="{7C4B6295-78AA-4822-A471-3CB9EAF6C9A7}" type="presParOf" srcId="{D5F9F3FD-A167-4A21-BDFF-DB258236042B}" destId="{46FCE8DD-AC19-44E0-8B7E-2F6504F73327}" srcOrd="0" destOrd="0" presId="urn:microsoft.com/office/officeart/2005/8/layout/orgChart1"/>
    <dgm:cxn modelId="{4F533F2D-8BD1-4CAB-9178-619654012470}" type="presParOf" srcId="{46FCE8DD-AC19-44E0-8B7E-2F6504F73327}" destId="{578B930A-C727-4C49-91D7-0BE871FDFFE4}" srcOrd="0" destOrd="0" presId="urn:microsoft.com/office/officeart/2005/8/layout/orgChart1"/>
    <dgm:cxn modelId="{02C84389-AA63-46F9-A4C2-547CB7547A9E}" type="presParOf" srcId="{46FCE8DD-AC19-44E0-8B7E-2F6504F73327}" destId="{D5EC7FB9-7866-4EEF-BE09-F1CA766D004D}" srcOrd="1" destOrd="0" presId="urn:microsoft.com/office/officeart/2005/8/layout/orgChart1"/>
    <dgm:cxn modelId="{725EEDC7-25A0-4010-8537-E35C085F7D03}" type="presParOf" srcId="{D5F9F3FD-A167-4A21-BDFF-DB258236042B}" destId="{F0403BB4-E6FB-4A73-9B5B-65CAF131491E}" srcOrd="1" destOrd="0" presId="urn:microsoft.com/office/officeart/2005/8/layout/orgChart1"/>
    <dgm:cxn modelId="{9E3B9B4E-BF54-4CCF-B82A-870F21454420}" type="presParOf" srcId="{F0403BB4-E6FB-4A73-9B5B-65CAF131491E}" destId="{4A8D8319-52A2-44DF-9C24-C24042C8977A}" srcOrd="0" destOrd="0" presId="urn:microsoft.com/office/officeart/2005/8/layout/orgChart1"/>
    <dgm:cxn modelId="{B183CF30-5D8E-48BF-9051-5F9955CFFD95}" type="presParOf" srcId="{F0403BB4-E6FB-4A73-9B5B-65CAF131491E}" destId="{F1F1D986-6A8B-4DCF-9504-08F68156BD59}" srcOrd="1" destOrd="0" presId="urn:microsoft.com/office/officeart/2005/8/layout/orgChart1"/>
    <dgm:cxn modelId="{26849DAD-54D6-4BE9-83DA-06290F10A36D}" type="presParOf" srcId="{F1F1D986-6A8B-4DCF-9504-08F68156BD59}" destId="{E296B582-9C6A-4453-AA70-5961800F7A54}" srcOrd="0" destOrd="0" presId="urn:microsoft.com/office/officeart/2005/8/layout/orgChart1"/>
    <dgm:cxn modelId="{69810A1F-0AB6-46EC-9CD6-9C60FA1B398F}" type="presParOf" srcId="{E296B582-9C6A-4453-AA70-5961800F7A54}" destId="{30A8E9C7-8CC4-47FB-A44E-37453B75F9FD}" srcOrd="0" destOrd="0" presId="urn:microsoft.com/office/officeart/2005/8/layout/orgChart1"/>
    <dgm:cxn modelId="{380041C2-56E9-43A2-8ACE-2F80D45FC18D}" type="presParOf" srcId="{E296B582-9C6A-4453-AA70-5961800F7A54}" destId="{C5F7C487-81F8-4113-B89C-C357B5EAFD46}" srcOrd="1" destOrd="0" presId="urn:microsoft.com/office/officeart/2005/8/layout/orgChart1"/>
    <dgm:cxn modelId="{F756E2D9-867B-4835-AB55-BB9A14DC1832}" type="presParOf" srcId="{F1F1D986-6A8B-4DCF-9504-08F68156BD59}" destId="{2E0C0CE4-872F-4C8E-9E52-6CB42FF9BE7A}" srcOrd="1" destOrd="0" presId="urn:microsoft.com/office/officeart/2005/8/layout/orgChart1"/>
    <dgm:cxn modelId="{543F6F1A-9AE1-444A-B43B-BAC8D7370C11}" type="presParOf" srcId="{2E0C0CE4-872F-4C8E-9E52-6CB42FF9BE7A}" destId="{95E6E20F-5FA7-4103-AB5B-6F8E09193D56}" srcOrd="0" destOrd="0" presId="urn:microsoft.com/office/officeart/2005/8/layout/orgChart1"/>
    <dgm:cxn modelId="{BCC7E885-F33D-4A1E-B86F-88BB03493960}" type="presParOf" srcId="{2E0C0CE4-872F-4C8E-9E52-6CB42FF9BE7A}" destId="{567177B7-0A67-4612-8EB6-C1ACC7769E51}" srcOrd="1" destOrd="0" presId="urn:microsoft.com/office/officeart/2005/8/layout/orgChart1"/>
    <dgm:cxn modelId="{868FE2ED-40BD-4EE6-A1B1-493A61363796}" type="presParOf" srcId="{567177B7-0A67-4612-8EB6-C1ACC7769E51}" destId="{176ECEF9-77A0-49DA-B34C-1AB3DB328B6B}" srcOrd="0" destOrd="0" presId="urn:microsoft.com/office/officeart/2005/8/layout/orgChart1"/>
    <dgm:cxn modelId="{C4AA2712-14AE-4E91-BFE7-8901D47EBCB8}" type="presParOf" srcId="{176ECEF9-77A0-49DA-B34C-1AB3DB328B6B}" destId="{28C9EB1E-BD55-4357-9FC1-BB7889CCC9A8}" srcOrd="0" destOrd="0" presId="urn:microsoft.com/office/officeart/2005/8/layout/orgChart1"/>
    <dgm:cxn modelId="{ADE583B6-1594-41EF-BF17-C2E294202B93}" type="presParOf" srcId="{176ECEF9-77A0-49DA-B34C-1AB3DB328B6B}" destId="{B5983896-869F-4667-BEC7-E132A87B32E3}" srcOrd="1" destOrd="0" presId="urn:microsoft.com/office/officeart/2005/8/layout/orgChart1"/>
    <dgm:cxn modelId="{E53FDFA7-384E-4716-8240-0A7ED89AD782}" type="presParOf" srcId="{567177B7-0A67-4612-8EB6-C1ACC7769E51}" destId="{DBC436D3-CD66-4722-B632-1193A9182480}" srcOrd="1" destOrd="0" presId="urn:microsoft.com/office/officeart/2005/8/layout/orgChart1"/>
    <dgm:cxn modelId="{35643008-3BAF-437C-BDBB-A866659E4F28}" type="presParOf" srcId="{567177B7-0A67-4612-8EB6-C1ACC7769E51}" destId="{96E26BC7-B3CC-4613-8B72-816909EDBB7B}" srcOrd="2" destOrd="0" presId="urn:microsoft.com/office/officeart/2005/8/layout/orgChart1"/>
    <dgm:cxn modelId="{4643F85E-0399-47D2-8E8F-32FDDECAA07F}" type="presParOf" srcId="{F1F1D986-6A8B-4DCF-9504-08F68156BD59}" destId="{130702FF-E2A4-4E57-8B81-2EB787822628}" srcOrd="2" destOrd="0" presId="urn:microsoft.com/office/officeart/2005/8/layout/orgChart1"/>
    <dgm:cxn modelId="{1D66743E-FDDB-473E-A191-25626CB9AC52}" type="presParOf" srcId="{F0403BB4-E6FB-4A73-9B5B-65CAF131491E}" destId="{1F6BCE23-F709-4B53-93CE-318F724E620F}" srcOrd="2" destOrd="0" presId="urn:microsoft.com/office/officeart/2005/8/layout/orgChart1"/>
    <dgm:cxn modelId="{DF251F27-B9CC-400E-BE5A-4456A0651381}" type="presParOf" srcId="{F0403BB4-E6FB-4A73-9B5B-65CAF131491E}" destId="{8E441A0A-9D34-4BAF-9B7B-091149D8538F}" srcOrd="3" destOrd="0" presId="urn:microsoft.com/office/officeart/2005/8/layout/orgChart1"/>
    <dgm:cxn modelId="{851CCA4E-8980-4D4D-A8C9-F7FD3761001C}" type="presParOf" srcId="{8E441A0A-9D34-4BAF-9B7B-091149D8538F}" destId="{F33AA2F3-E202-4984-92FF-E19383C5C36F}" srcOrd="0" destOrd="0" presId="urn:microsoft.com/office/officeart/2005/8/layout/orgChart1"/>
    <dgm:cxn modelId="{D8DBBACF-4601-40A9-8FE6-D16BF5A8201E}" type="presParOf" srcId="{F33AA2F3-E202-4984-92FF-E19383C5C36F}" destId="{2E1EDC63-9160-469A-BAC6-8394D2538492}" srcOrd="0" destOrd="0" presId="urn:microsoft.com/office/officeart/2005/8/layout/orgChart1"/>
    <dgm:cxn modelId="{E527BB2B-93B1-4B80-9C73-D0DAD91E6428}" type="presParOf" srcId="{F33AA2F3-E202-4984-92FF-E19383C5C36F}" destId="{36180DEA-8523-484D-BF73-FD96196793DF}" srcOrd="1" destOrd="0" presId="urn:microsoft.com/office/officeart/2005/8/layout/orgChart1"/>
    <dgm:cxn modelId="{83587CA2-351B-4C08-8EEE-8E13EA4AFEC7}" type="presParOf" srcId="{8E441A0A-9D34-4BAF-9B7B-091149D8538F}" destId="{E1D109A3-5CF7-4427-83D1-3C32D080854D}" srcOrd="1" destOrd="0" presId="urn:microsoft.com/office/officeart/2005/8/layout/orgChart1"/>
    <dgm:cxn modelId="{82AC13D2-0D59-4B66-9D61-9005BF828757}" type="presParOf" srcId="{E1D109A3-5CF7-4427-83D1-3C32D080854D}" destId="{034FD63D-7D67-47D9-B34F-0D9AEF694BE7}" srcOrd="0" destOrd="0" presId="urn:microsoft.com/office/officeart/2005/8/layout/orgChart1"/>
    <dgm:cxn modelId="{EBDF3084-8D54-4ED0-9C57-08A07787954F}" type="presParOf" srcId="{E1D109A3-5CF7-4427-83D1-3C32D080854D}" destId="{44320D23-1C49-4C46-B315-0BA7C834B411}" srcOrd="1" destOrd="0" presId="urn:microsoft.com/office/officeart/2005/8/layout/orgChart1"/>
    <dgm:cxn modelId="{2BF76010-6D81-4FFD-A482-3CDDFBF598E8}" type="presParOf" srcId="{44320D23-1C49-4C46-B315-0BA7C834B411}" destId="{93F085C1-2A3C-4346-BE83-FDA15DE04E06}" srcOrd="0" destOrd="0" presId="urn:microsoft.com/office/officeart/2005/8/layout/orgChart1"/>
    <dgm:cxn modelId="{33DF84A1-9244-461A-801A-D85659974E11}" type="presParOf" srcId="{93F085C1-2A3C-4346-BE83-FDA15DE04E06}" destId="{3669D56E-1BFE-4382-9FFC-571C65AE38A2}" srcOrd="0" destOrd="0" presId="urn:microsoft.com/office/officeart/2005/8/layout/orgChart1"/>
    <dgm:cxn modelId="{2E4CB187-3E0A-4E8B-A967-4EA263ACF3BF}" type="presParOf" srcId="{93F085C1-2A3C-4346-BE83-FDA15DE04E06}" destId="{D1013ACD-D8A8-4F91-9A06-CD4EE34D2857}" srcOrd="1" destOrd="0" presId="urn:microsoft.com/office/officeart/2005/8/layout/orgChart1"/>
    <dgm:cxn modelId="{15872390-CFED-48B6-B7F0-5997062ECD39}" type="presParOf" srcId="{44320D23-1C49-4C46-B315-0BA7C834B411}" destId="{F4BCAA9E-CBD7-4D24-AFFE-861437537A3A}" srcOrd="1" destOrd="0" presId="urn:microsoft.com/office/officeart/2005/8/layout/orgChart1"/>
    <dgm:cxn modelId="{970254D8-C1CC-4BA2-BA45-FD14C07EA98B}" type="presParOf" srcId="{44320D23-1C49-4C46-B315-0BA7C834B411}" destId="{69B22816-F8F4-4D35-8A76-F61103E96C49}" srcOrd="2" destOrd="0" presId="urn:microsoft.com/office/officeart/2005/8/layout/orgChart1"/>
    <dgm:cxn modelId="{33D1F43D-C917-4C11-8E04-D3AFE8DE39CA}" type="presParOf" srcId="{8E441A0A-9D34-4BAF-9B7B-091149D8538F}" destId="{011954F1-77C0-4F9B-9CF5-EF88152354AD}" srcOrd="2" destOrd="0" presId="urn:microsoft.com/office/officeart/2005/8/layout/orgChart1"/>
    <dgm:cxn modelId="{E6099195-D7CA-4EBF-B897-59421EB9809F}" type="presParOf" srcId="{D5F9F3FD-A167-4A21-BDFF-DB258236042B}" destId="{4A0584C8-10BD-4355-A1A8-E809C7B0545F}" srcOrd="2" destOrd="0" presId="urn:microsoft.com/office/officeart/2005/8/layout/orgChart1"/>
    <dgm:cxn modelId="{1C43098A-A015-47A3-AB7A-E9B0CAC165E4}" type="presParOf" srcId="{8F59B2AA-2E89-4118-B883-0B99746A63BB}" destId="{A4FB905F-2F3A-451C-92DE-D312700C8497}" srcOrd="2" destOrd="0" presId="urn:microsoft.com/office/officeart/2005/8/layout/orgChart1"/>
    <dgm:cxn modelId="{0D78A558-7392-4FD9-80E1-E3BDA2A52DC8}" type="presParOf" srcId="{8F59B2AA-2E89-4118-B883-0B99746A63BB}" destId="{5B821CCC-65CE-4764-AABB-718713FA573D}" srcOrd="3" destOrd="0" presId="urn:microsoft.com/office/officeart/2005/8/layout/orgChart1"/>
    <dgm:cxn modelId="{5BD00F81-D018-40EB-B150-F888C3E4FAF1}" type="presParOf" srcId="{5B821CCC-65CE-4764-AABB-718713FA573D}" destId="{18D387DE-213C-4D24-A217-E2BBF4AA1020}" srcOrd="0" destOrd="0" presId="urn:microsoft.com/office/officeart/2005/8/layout/orgChart1"/>
    <dgm:cxn modelId="{3FD0B924-940D-4114-BFB9-33A2A2926140}" type="presParOf" srcId="{18D387DE-213C-4D24-A217-E2BBF4AA1020}" destId="{80D3FF01-1579-4D4F-B6EB-9D9B5A3AFE24}" srcOrd="0" destOrd="0" presId="urn:microsoft.com/office/officeart/2005/8/layout/orgChart1"/>
    <dgm:cxn modelId="{084299D8-9059-4655-9352-988BB4EB5418}" type="presParOf" srcId="{18D387DE-213C-4D24-A217-E2BBF4AA1020}" destId="{A60BCAA1-4A53-4144-80AD-9E7B11416EA5}" srcOrd="1" destOrd="0" presId="urn:microsoft.com/office/officeart/2005/8/layout/orgChart1"/>
    <dgm:cxn modelId="{669881D1-5D0B-4367-8B71-491EDB1B2782}" type="presParOf" srcId="{5B821CCC-65CE-4764-AABB-718713FA573D}" destId="{432B0CDB-0826-4F4B-B5BD-AF8A8F32FBCC}" srcOrd="1" destOrd="0" presId="urn:microsoft.com/office/officeart/2005/8/layout/orgChart1"/>
    <dgm:cxn modelId="{46F50B18-60F5-4EC1-B57F-8FD48C9E2A8A}" type="presParOf" srcId="{432B0CDB-0826-4F4B-B5BD-AF8A8F32FBCC}" destId="{213AC173-4B7C-4A60-8369-FADCEBDBBF09}" srcOrd="0" destOrd="0" presId="urn:microsoft.com/office/officeart/2005/8/layout/orgChart1"/>
    <dgm:cxn modelId="{E4E48DB9-160E-4F0C-888B-9413F418BB47}" type="presParOf" srcId="{432B0CDB-0826-4F4B-B5BD-AF8A8F32FBCC}" destId="{8BE467A7-FA32-4544-B240-D3D65238A9F7}" srcOrd="1" destOrd="0" presId="urn:microsoft.com/office/officeart/2005/8/layout/orgChart1"/>
    <dgm:cxn modelId="{1A744824-F7C6-4197-9720-D686B098F57E}" type="presParOf" srcId="{8BE467A7-FA32-4544-B240-D3D65238A9F7}" destId="{F0B32A2F-3BCE-4B1D-AA38-FDAA1EB43F9A}" srcOrd="0" destOrd="0" presId="urn:microsoft.com/office/officeart/2005/8/layout/orgChart1"/>
    <dgm:cxn modelId="{4C0499B2-F87F-4B97-9C83-4594071DCFA4}" type="presParOf" srcId="{F0B32A2F-3BCE-4B1D-AA38-FDAA1EB43F9A}" destId="{E897CD20-4258-4133-967B-EBDCC17A4145}" srcOrd="0" destOrd="0" presId="urn:microsoft.com/office/officeart/2005/8/layout/orgChart1"/>
    <dgm:cxn modelId="{0C14570A-75C8-462D-90FF-4E9AEAA31B22}" type="presParOf" srcId="{F0B32A2F-3BCE-4B1D-AA38-FDAA1EB43F9A}" destId="{2364B561-2901-40FE-BFF6-EBD6A3F64F35}" srcOrd="1" destOrd="0" presId="urn:microsoft.com/office/officeart/2005/8/layout/orgChart1"/>
    <dgm:cxn modelId="{178F7D69-A89C-407D-9409-92A9BB3012F4}" type="presParOf" srcId="{8BE467A7-FA32-4544-B240-D3D65238A9F7}" destId="{9C8FA3CA-04C7-44D2-B30B-4467898A8D2F}" srcOrd="1" destOrd="0" presId="urn:microsoft.com/office/officeart/2005/8/layout/orgChart1"/>
    <dgm:cxn modelId="{45C50E4C-2234-4626-AA04-25D7A5D0A680}" type="presParOf" srcId="{9C8FA3CA-04C7-44D2-B30B-4467898A8D2F}" destId="{17813652-C4EC-4D54-B281-2E7E04EA8910}" srcOrd="0" destOrd="0" presId="urn:microsoft.com/office/officeart/2005/8/layout/orgChart1"/>
    <dgm:cxn modelId="{9B988DEA-E279-49E4-9B34-826EE6534C73}" type="presParOf" srcId="{9C8FA3CA-04C7-44D2-B30B-4467898A8D2F}" destId="{1B0F15C7-9C07-48DB-9559-E8573D4D1640}" srcOrd="1" destOrd="0" presId="urn:microsoft.com/office/officeart/2005/8/layout/orgChart1"/>
    <dgm:cxn modelId="{9E965D9A-90E2-4BF6-AF5D-777B68A883EF}" type="presParOf" srcId="{1B0F15C7-9C07-48DB-9559-E8573D4D1640}" destId="{8BC28892-4B15-4D17-BA8E-D6D895B6EC01}" srcOrd="0" destOrd="0" presId="urn:microsoft.com/office/officeart/2005/8/layout/orgChart1"/>
    <dgm:cxn modelId="{6D31873F-EFD6-4153-8312-E7F43197BDCC}" type="presParOf" srcId="{8BC28892-4B15-4D17-BA8E-D6D895B6EC01}" destId="{8CDA3CBE-7C03-4828-909D-034ECB409753}" srcOrd="0" destOrd="0" presId="urn:microsoft.com/office/officeart/2005/8/layout/orgChart1"/>
    <dgm:cxn modelId="{7E2915A2-3938-4567-A4AB-4F86A5A6A013}" type="presParOf" srcId="{8BC28892-4B15-4D17-BA8E-D6D895B6EC01}" destId="{E2F76406-0964-4AB1-B103-7CDF7B93931B}" srcOrd="1" destOrd="0" presId="urn:microsoft.com/office/officeart/2005/8/layout/orgChart1"/>
    <dgm:cxn modelId="{BFDA1DDC-DF9E-4DB2-9CA4-3335C2025D96}" type="presParOf" srcId="{1B0F15C7-9C07-48DB-9559-E8573D4D1640}" destId="{FC8DB8D6-1D23-410E-A7B9-E79BA93CD37E}" srcOrd="1" destOrd="0" presId="urn:microsoft.com/office/officeart/2005/8/layout/orgChart1"/>
    <dgm:cxn modelId="{B2B171D8-2F14-4810-BFF0-176386E6CAF1}" type="presParOf" srcId="{1B0F15C7-9C07-48DB-9559-E8573D4D1640}" destId="{020E865C-9B8E-401A-B532-CF2EB420210B}" srcOrd="2" destOrd="0" presId="urn:microsoft.com/office/officeart/2005/8/layout/orgChart1"/>
    <dgm:cxn modelId="{71D01748-CF7B-4633-9156-0563E83B5FCA}" type="presParOf" srcId="{8BE467A7-FA32-4544-B240-D3D65238A9F7}" destId="{DE83858B-C175-4D98-8869-A883C3EA1175}" srcOrd="2" destOrd="0" presId="urn:microsoft.com/office/officeart/2005/8/layout/orgChart1"/>
    <dgm:cxn modelId="{3311770F-3AD1-48A0-8653-B01560D1DEF4}" type="presParOf" srcId="{432B0CDB-0826-4F4B-B5BD-AF8A8F32FBCC}" destId="{FEB4AE84-1824-4FD6-B856-03DCB036A25C}" srcOrd="2" destOrd="0" presId="urn:microsoft.com/office/officeart/2005/8/layout/orgChart1"/>
    <dgm:cxn modelId="{EC97F9A6-3CAB-4C59-A14A-41765BCA2A63}" type="presParOf" srcId="{432B0CDB-0826-4F4B-B5BD-AF8A8F32FBCC}" destId="{C883CB2E-4D34-46BB-8810-E65BEA52B85E}" srcOrd="3" destOrd="0" presId="urn:microsoft.com/office/officeart/2005/8/layout/orgChart1"/>
    <dgm:cxn modelId="{E5D58931-EFF2-4751-A4B6-EE7EC8436B00}" type="presParOf" srcId="{C883CB2E-4D34-46BB-8810-E65BEA52B85E}" destId="{515B8E13-28DC-4234-B47D-E3B5FBE83C22}" srcOrd="0" destOrd="0" presId="urn:microsoft.com/office/officeart/2005/8/layout/orgChart1"/>
    <dgm:cxn modelId="{E67F7E8A-BE2A-49CE-9011-8DCABFF7C7BA}" type="presParOf" srcId="{515B8E13-28DC-4234-B47D-E3B5FBE83C22}" destId="{30E0CFBF-83AE-404A-B8E3-F7AE06A8FBD1}" srcOrd="0" destOrd="0" presId="urn:microsoft.com/office/officeart/2005/8/layout/orgChart1"/>
    <dgm:cxn modelId="{25E824A3-9E5E-44EC-9E49-2B998AD8FCAC}" type="presParOf" srcId="{515B8E13-28DC-4234-B47D-E3B5FBE83C22}" destId="{72FA406B-CDE0-4842-A491-1C3E07A81932}" srcOrd="1" destOrd="0" presId="urn:microsoft.com/office/officeart/2005/8/layout/orgChart1"/>
    <dgm:cxn modelId="{F162D876-7EED-49B1-A4B9-EB057AA5ACF8}" type="presParOf" srcId="{C883CB2E-4D34-46BB-8810-E65BEA52B85E}" destId="{AB4C2E4B-DBE8-4E6A-9BDC-908D17484890}" srcOrd="1" destOrd="0" presId="urn:microsoft.com/office/officeart/2005/8/layout/orgChart1"/>
    <dgm:cxn modelId="{D574A3C1-3306-43C4-85C3-452FF04986FF}" type="presParOf" srcId="{AB4C2E4B-DBE8-4E6A-9BDC-908D17484890}" destId="{36D66B6A-BEAC-4FCE-BB2F-69862D4C5C30}" srcOrd="0" destOrd="0" presId="urn:microsoft.com/office/officeart/2005/8/layout/orgChart1"/>
    <dgm:cxn modelId="{944DBA6A-7C99-48BD-9A36-695EA83E2DEE}" type="presParOf" srcId="{AB4C2E4B-DBE8-4E6A-9BDC-908D17484890}" destId="{489FFDDA-EAF6-4106-A353-39A9653CA2CD}" srcOrd="1" destOrd="0" presId="urn:microsoft.com/office/officeart/2005/8/layout/orgChart1"/>
    <dgm:cxn modelId="{7CC9030D-460C-4503-BD01-B214818D11C7}" type="presParOf" srcId="{489FFDDA-EAF6-4106-A353-39A9653CA2CD}" destId="{8FD57013-4F36-41C2-ADB3-4C178D38EC87}" srcOrd="0" destOrd="0" presId="urn:microsoft.com/office/officeart/2005/8/layout/orgChart1"/>
    <dgm:cxn modelId="{36AA73D9-CE86-4BE4-AE72-7FB1EB472EF1}" type="presParOf" srcId="{8FD57013-4F36-41C2-ADB3-4C178D38EC87}" destId="{3D3D38DD-00BC-4EA0-B91B-271AA32819D4}" srcOrd="0" destOrd="0" presId="urn:microsoft.com/office/officeart/2005/8/layout/orgChart1"/>
    <dgm:cxn modelId="{DE32AD9F-B086-44A1-AE6C-F3D85060AFF1}" type="presParOf" srcId="{8FD57013-4F36-41C2-ADB3-4C178D38EC87}" destId="{70950217-1A88-40AB-9BB2-B52A8C6B89A9}" srcOrd="1" destOrd="0" presId="urn:microsoft.com/office/officeart/2005/8/layout/orgChart1"/>
    <dgm:cxn modelId="{EDBD5B58-63EE-44CD-9C8F-540083AA9AEE}" type="presParOf" srcId="{489FFDDA-EAF6-4106-A353-39A9653CA2CD}" destId="{EEAF3A1A-9CA8-4CB7-8317-5B0375CF916B}" srcOrd="1" destOrd="0" presId="urn:microsoft.com/office/officeart/2005/8/layout/orgChart1"/>
    <dgm:cxn modelId="{DA9BEF9F-9DB1-4803-8AE7-4CCCFECEACCC}" type="presParOf" srcId="{489FFDDA-EAF6-4106-A353-39A9653CA2CD}" destId="{6E8E6B81-A583-4770-8EAA-5B199263FF66}" srcOrd="2" destOrd="0" presId="urn:microsoft.com/office/officeart/2005/8/layout/orgChart1"/>
    <dgm:cxn modelId="{6F814900-A3E5-4600-84A8-F59907AEB989}" type="presParOf" srcId="{C883CB2E-4D34-46BB-8810-E65BEA52B85E}" destId="{93B881DB-B9A8-432F-9F55-8445ECE21A69}" srcOrd="2" destOrd="0" presId="urn:microsoft.com/office/officeart/2005/8/layout/orgChart1"/>
    <dgm:cxn modelId="{9255D5D8-E414-4045-AEA7-649A5C7FD021}" type="presParOf" srcId="{5B821CCC-65CE-4764-AABB-718713FA573D}" destId="{ED36E287-7ACA-4A52-80AF-9FB90F07AAAC}" srcOrd="2" destOrd="0" presId="urn:microsoft.com/office/officeart/2005/8/layout/orgChart1"/>
    <dgm:cxn modelId="{9DD46DF4-95BD-4F8A-ABCA-9C034D585706}" type="presParOf" srcId="{8F59B2AA-2E89-4118-B883-0B99746A63BB}" destId="{30B1C136-F564-48DD-BA00-19C3A6D1B9D8}" srcOrd="4" destOrd="0" presId="urn:microsoft.com/office/officeart/2005/8/layout/orgChart1"/>
    <dgm:cxn modelId="{346C5FFC-4693-4DFC-B7F9-3E7AEEEFA488}" type="presParOf" srcId="{8F59B2AA-2E89-4118-B883-0B99746A63BB}" destId="{C5A3358B-4595-4385-996B-BEFE62991EB3}" srcOrd="5" destOrd="0" presId="urn:microsoft.com/office/officeart/2005/8/layout/orgChart1"/>
    <dgm:cxn modelId="{EF3C86D5-0B22-420E-94C5-1293CA6673B5}" type="presParOf" srcId="{C5A3358B-4595-4385-996B-BEFE62991EB3}" destId="{A1407EDC-A6F9-4EAC-9F58-2440E0BC07CB}" srcOrd="0" destOrd="0" presId="urn:microsoft.com/office/officeart/2005/8/layout/orgChart1"/>
    <dgm:cxn modelId="{05A588F1-5538-4D06-9C7C-69E5D0ED78C6}" type="presParOf" srcId="{A1407EDC-A6F9-4EAC-9F58-2440E0BC07CB}" destId="{5196E778-E938-4B37-A8E3-75CFB7D8E015}" srcOrd="0" destOrd="0" presId="urn:microsoft.com/office/officeart/2005/8/layout/orgChart1"/>
    <dgm:cxn modelId="{796B8C82-2BF2-4C58-BC0E-615AD9068BE2}" type="presParOf" srcId="{A1407EDC-A6F9-4EAC-9F58-2440E0BC07CB}" destId="{FE69A751-D7E2-44BA-BFBA-700636D1ADBF}" srcOrd="1" destOrd="0" presId="urn:microsoft.com/office/officeart/2005/8/layout/orgChart1"/>
    <dgm:cxn modelId="{B2E5C412-C770-4CFD-B93B-7B620A9CEDB8}" type="presParOf" srcId="{C5A3358B-4595-4385-996B-BEFE62991EB3}" destId="{20518C54-4130-4743-B386-513E2F07660E}" srcOrd="1" destOrd="0" presId="urn:microsoft.com/office/officeart/2005/8/layout/orgChart1"/>
    <dgm:cxn modelId="{BF7CD621-FB6C-4F44-86F3-7E52E49A0C8F}" type="presParOf" srcId="{20518C54-4130-4743-B386-513E2F07660E}" destId="{804C0142-CD6D-40FD-AE19-CF570DAE8B87}" srcOrd="0" destOrd="0" presId="urn:microsoft.com/office/officeart/2005/8/layout/orgChart1"/>
    <dgm:cxn modelId="{9B19B092-FCE1-4164-8055-68D45F743359}" type="presParOf" srcId="{20518C54-4130-4743-B386-513E2F07660E}" destId="{E7AE9DBF-6F27-437D-B4F1-43C022D90193}" srcOrd="1" destOrd="0" presId="urn:microsoft.com/office/officeart/2005/8/layout/orgChart1"/>
    <dgm:cxn modelId="{CE21300C-6542-4FAF-80E5-ADA6FF62944C}" type="presParOf" srcId="{E7AE9DBF-6F27-437D-B4F1-43C022D90193}" destId="{6EFFE2D0-F2CE-4931-BD1C-95648373C696}" srcOrd="0" destOrd="0" presId="urn:microsoft.com/office/officeart/2005/8/layout/orgChart1"/>
    <dgm:cxn modelId="{2FB9C132-63F6-4BF8-8744-ECE1F9AF853F}" type="presParOf" srcId="{6EFFE2D0-F2CE-4931-BD1C-95648373C696}" destId="{2001290F-79F2-41A4-BCB5-4D33D43CD441}" srcOrd="0" destOrd="0" presId="urn:microsoft.com/office/officeart/2005/8/layout/orgChart1"/>
    <dgm:cxn modelId="{FC897E3B-1FE3-454C-8257-504C6AA3DEDB}" type="presParOf" srcId="{6EFFE2D0-F2CE-4931-BD1C-95648373C696}" destId="{749AFA06-FEC0-4812-8206-AAD58B84EA5C}" srcOrd="1" destOrd="0" presId="urn:microsoft.com/office/officeart/2005/8/layout/orgChart1"/>
    <dgm:cxn modelId="{993229ED-302F-44B4-8CCC-A530EE417939}" type="presParOf" srcId="{E7AE9DBF-6F27-437D-B4F1-43C022D90193}" destId="{E4905AE8-D797-4702-A88F-4316CE6CEB17}" srcOrd="1" destOrd="0" presId="urn:microsoft.com/office/officeart/2005/8/layout/orgChart1"/>
    <dgm:cxn modelId="{E93C9931-ECC8-45A0-BEDD-49F60F55FB3A}" type="presParOf" srcId="{E4905AE8-D797-4702-A88F-4316CE6CEB17}" destId="{7ADE1DEF-106E-489A-9F1B-528B627F7424}" srcOrd="0" destOrd="0" presId="urn:microsoft.com/office/officeart/2005/8/layout/orgChart1"/>
    <dgm:cxn modelId="{4996F84A-31FB-4EC4-AAED-F206CC349821}" type="presParOf" srcId="{E4905AE8-D797-4702-A88F-4316CE6CEB17}" destId="{FFB68142-85A2-4493-89CA-A839ADEFF931}" srcOrd="1" destOrd="0" presId="urn:microsoft.com/office/officeart/2005/8/layout/orgChart1"/>
    <dgm:cxn modelId="{72D47BCE-B35D-4A0F-B44F-114C871F2C7F}" type="presParOf" srcId="{FFB68142-85A2-4493-89CA-A839ADEFF931}" destId="{94B26B0B-0E1D-48EF-84A0-C4B1AB5EA391}" srcOrd="0" destOrd="0" presId="urn:microsoft.com/office/officeart/2005/8/layout/orgChart1"/>
    <dgm:cxn modelId="{5C3D6D63-7398-4A7A-A24B-B6B8EADADE19}" type="presParOf" srcId="{94B26B0B-0E1D-48EF-84A0-C4B1AB5EA391}" destId="{DAF240B5-28D4-454D-9360-63103CD5B1BB}" srcOrd="0" destOrd="0" presId="urn:microsoft.com/office/officeart/2005/8/layout/orgChart1"/>
    <dgm:cxn modelId="{99532BC7-995A-445E-BFF0-4BD131E61317}" type="presParOf" srcId="{94B26B0B-0E1D-48EF-84A0-C4B1AB5EA391}" destId="{5CC9A618-4C3D-4F21-BA67-38E30DDB5998}" srcOrd="1" destOrd="0" presId="urn:microsoft.com/office/officeart/2005/8/layout/orgChart1"/>
    <dgm:cxn modelId="{A3DE7BAF-7C83-4404-A0C8-1889193189FD}" type="presParOf" srcId="{FFB68142-85A2-4493-89CA-A839ADEFF931}" destId="{15E83A5D-BB68-47AC-8D22-015EB8E5B845}" srcOrd="1" destOrd="0" presId="urn:microsoft.com/office/officeart/2005/8/layout/orgChart1"/>
    <dgm:cxn modelId="{5DA1E975-1086-4A2A-8B15-3912BC736624}" type="presParOf" srcId="{FFB68142-85A2-4493-89CA-A839ADEFF931}" destId="{F561BC92-3A76-44B0-8129-9FDA93C0696C}" srcOrd="2" destOrd="0" presId="urn:microsoft.com/office/officeart/2005/8/layout/orgChart1"/>
    <dgm:cxn modelId="{0D536ADC-46B2-4000-AD07-D3E76BB9240F}" type="presParOf" srcId="{E7AE9DBF-6F27-437D-B4F1-43C022D90193}" destId="{37682000-CC5D-4B2D-89C8-7371341D64BB}" srcOrd="2" destOrd="0" presId="urn:microsoft.com/office/officeart/2005/8/layout/orgChart1"/>
    <dgm:cxn modelId="{D888BEA7-EE16-4E2E-9560-C91BB638107D}" type="presParOf" srcId="{20518C54-4130-4743-B386-513E2F07660E}" destId="{38CE3F61-2B53-4BF1-A23C-4A175B605DA8}" srcOrd="2" destOrd="0" presId="urn:microsoft.com/office/officeart/2005/8/layout/orgChart1"/>
    <dgm:cxn modelId="{4D6AC687-013E-4606-8D23-2C243C13511E}" type="presParOf" srcId="{20518C54-4130-4743-B386-513E2F07660E}" destId="{4A48C1D7-6194-4D0E-9DB8-E6BB56213F29}" srcOrd="3" destOrd="0" presId="urn:microsoft.com/office/officeart/2005/8/layout/orgChart1"/>
    <dgm:cxn modelId="{ADDEF39E-FCB2-4447-A4EE-D0D95A98CE4D}" type="presParOf" srcId="{4A48C1D7-6194-4D0E-9DB8-E6BB56213F29}" destId="{8FCF6EB5-5461-46F2-879F-18E270D0903A}" srcOrd="0" destOrd="0" presId="urn:microsoft.com/office/officeart/2005/8/layout/orgChart1"/>
    <dgm:cxn modelId="{F7B79F1B-6370-45C5-9D2C-E989E9B472FA}" type="presParOf" srcId="{8FCF6EB5-5461-46F2-879F-18E270D0903A}" destId="{3F97D371-A205-4B21-9583-B2D6836F9D89}" srcOrd="0" destOrd="0" presId="urn:microsoft.com/office/officeart/2005/8/layout/orgChart1"/>
    <dgm:cxn modelId="{0F937343-D237-4B6E-BC30-3B5FFAEC8054}" type="presParOf" srcId="{8FCF6EB5-5461-46F2-879F-18E270D0903A}" destId="{A21D3AC1-3D27-4E06-AC4D-95A048145D72}" srcOrd="1" destOrd="0" presId="urn:microsoft.com/office/officeart/2005/8/layout/orgChart1"/>
    <dgm:cxn modelId="{E5046F57-5608-4708-BCEF-9160B3CE131C}" type="presParOf" srcId="{4A48C1D7-6194-4D0E-9DB8-E6BB56213F29}" destId="{AE98B7C1-A43F-4E88-BF28-AEE3C5A8C141}" srcOrd="1" destOrd="0" presId="urn:microsoft.com/office/officeart/2005/8/layout/orgChart1"/>
    <dgm:cxn modelId="{8603D288-29E8-4BC9-B127-C1EDA3E8BE45}" type="presParOf" srcId="{AE98B7C1-A43F-4E88-BF28-AEE3C5A8C141}" destId="{87123F32-C37F-4444-A5BE-07B622C41B26}" srcOrd="0" destOrd="0" presId="urn:microsoft.com/office/officeart/2005/8/layout/orgChart1"/>
    <dgm:cxn modelId="{BEEB1C1A-9F8A-4AFD-8AE1-3B67B114C946}" type="presParOf" srcId="{AE98B7C1-A43F-4E88-BF28-AEE3C5A8C141}" destId="{33402486-E5A7-428D-B78F-F0C998CEE3BE}" srcOrd="1" destOrd="0" presId="urn:microsoft.com/office/officeart/2005/8/layout/orgChart1"/>
    <dgm:cxn modelId="{9274AB43-2C09-4249-B0E2-F07911C6B537}" type="presParOf" srcId="{33402486-E5A7-428D-B78F-F0C998CEE3BE}" destId="{DB1442B2-33D2-489F-A58C-563DA0DC5823}" srcOrd="0" destOrd="0" presId="urn:microsoft.com/office/officeart/2005/8/layout/orgChart1"/>
    <dgm:cxn modelId="{E931F700-C97D-4619-A87E-36116B7937D2}" type="presParOf" srcId="{DB1442B2-33D2-489F-A58C-563DA0DC5823}" destId="{A15E1D4A-31D3-4F2A-93CA-D817E7B221A6}" srcOrd="0" destOrd="0" presId="urn:microsoft.com/office/officeart/2005/8/layout/orgChart1"/>
    <dgm:cxn modelId="{D9A8491D-6BA4-41AD-908D-95A608744AB8}" type="presParOf" srcId="{DB1442B2-33D2-489F-A58C-563DA0DC5823}" destId="{2371E690-BDCD-414A-BCD3-7F3F10A55048}" srcOrd="1" destOrd="0" presId="urn:microsoft.com/office/officeart/2005/8/layout/orgChart1"/>
    <dgm:cxn modelId="{925B8614-2053-49D1-B97E-2F1B4CD62AD2}" type="presParOf" srcId="{33402486-E5A7-428D-B78F-F0C998CEE3BE}" destId="{F88D9981-3F76-4A61-84AC-9052A470D58A}" srcOrd="1" destOrd="0" presId="urn:microsoft.com/office/officeart/2005/8/layout/orgChart1"/>
    <dgm:cxn modelId="{47B1B4BB-186D-4479-8137-27912FBE8414}" type="presParOf" srcId="{33402486-E5A7-428D-B78F-F0C998CEE3BE}" destId="{E7607615-3B11-41FB-A8EE-3EB73732806A}" srcOrd="2" destOrd="0" presId="urn:microsoft.com/office/officeart/2005/8/layout/orgChart1"/>
    <dgm:cxn modelId="{4015DC50-62AC-45C7-A10C-CE19135E23D7}" type="presParOf" srcId="{4A48C1D7-6194-4D0E-9DB8-E6BB56213F29}" destId="{72A58DF1-8F1B-453E-A8B7-EE4DCA1AC8F0}" srcOrd="2" destOrd="0" presId="urn:microsoft.com/office/officeart/2005/8/layout/orgChart1"/>
    <dgm:cxn modelId="{22BB2C89-2BE3-4B35-BACB-A0D1E6B36D21}" type="presParOf" srcId="{C5A3358B-4595-4385-996B-BEFE62991EB3}" destId="{E91FA7B3-50C5-4C8E-95A2-A3ACA99D276C}" srcOrd="2" destOrd="0" presId="urn:microsoft.com/office/officeart/2005/8/layout/orgChart1"/>
    <dgm:cxn modelId="{CF564651-CBDB-4077-9F6F-2F08CA5F9607}" type="presParOf" srcId="{31368CEE-04EA-4736-BC5C-E838B53908E9}" destId="{A644DAE4-6E3E-4C93-9470-4221488424D1}" srcOrd="2" destOrd="0" presId="urn:microsoft.com/office/officeart/2005/8/layout/orgChart1"/>
    <dgm:cxn modelId="{8D26355B-5EA2-40F7-A408-F0DA3CB753B6}" type="presParOf" srcId="{E90C7826-B90E-40C5-ACDD-6A725A0CB390}" destId="{26E06104-2A38-433F-86A7-CD3DE869C1E4}" srcOrd="2" destOrd="0" presId="urn:microsoft.com/office/officeart/2005/8/layout/orgChart1"/>
    <dgm:cxn modelId="{8B41838D-B82C-4905-9DF5-06EE21A31916}" type="presParOf" srcId="{E90C7826-B90E-40C5-ACDD-6A725A0CB390}" destId="{77F5C724-2DC6-43B8-A078-E04715D4DAE8}" srcOrd="3" destOrd="0" presId="urn:microsoft.com/office/officeart/2005/8/layout/orgChart1"/>
    <dgm:cxn modelId="{2849A568-96B2-41F4-BEF9-5C0D3AFC347D}" type="presParOf" srcId="{77F5C724-2DC6-43B8-A078-E04715D4DAE8}" destId="{14363016-A8F9-4B5A-8241-B52E6A5E7BD8}" srcOrd="0" destOrd="0" presId="urn:microsoft.com/office/officeart/2005/8/layout/orgChart1"/>
    <dgm:cxn modelId="{CF2C3580-4EBF-46E2-9532-1F9B05E0EA90}" type="presParOf" srcId="{14363016-A8F9-4B5A-8241-B52E6A5E7BD8}" destId="{5E6EB1FC-BB9B-4B9A-8A5F-1A0F43455D10}" srcOrd="0" destOrd="0" presId="urn:microsoft.com/office/officeart/2005/8/layout/orgChart1"/>
    <dgm:cxn modelId="{4296438F-37F9-4A07-B60A-3E2A9B13B49F}" type="presParOf" srcId="{14363016-A8F9-4B5A-8241-B52E6A5E7BD8}" destId="{5F34568C-E3DD-474E-B59A-BF591757775C}" srcOrd="1" destOrd="0" presId="urn:microsoft.com/office/officeart/2005/8/layout/orgChart1"/>
    <dgm:cxn modelId="{71938B96-F537-46D2-9288-2B5CD490F80A}" type="presParOf" srcId="{77F5C724-2DC6-43B8-A078-E04715D4DAE8}" destId="{DC3537A7-289F-4A8C-ADC6-784E2C32A7D4}" srcOrd="1" destOrd="0" presId="urn:microsoft.com/office/officeart/2005/8/layout/orgChart1"/>
    <dgm:cxn modelId="{F49DDD36-41FE-431C-BD35-7933E9969BA3}" type="presParOf" srcId="{DC3537A7-289F-4A8C-ADC6-784E2C32A7D4}" destId="{D4011D4F-3FA8-434D-93F6-EFC6340BDD2F}" srcOrd="0" destOrd="0" presId="urn:microsoft.com/office/officeart/2005/8/layout/orgChart1"/>
    <dgm:cxn modelId="{FEF934BC-C11C-4B75-8141-982629F8764A}" type="presParOf" srcId="{DC3537A7-289F-4A8C-ADC6-784E2C32A7D4}" destId="{5EBDBA67-73C5-404B-8D25-917CC4511A53}" srcOrd="1" destOrd="0" presId="urn:microsoft.com/office/officeart/2005/8/layout/orgChart1"/>
    <dgm:cxn modelId="{D21B1D90-2D37-460D-A8E4-AB33C1144993}" type="presParOf" srcId="{5EBDBA67-73C5-404B-8D25-917CC4511A53}" destId="{50F54EFC-47CC-44BB-8F9E-6713CC3AD932}" srcOrd="0" destOrd="0" presId="urn:microsoft.com/office/officeart/2005/8/layout/orgChart1"/>
    <dgm:cxn modelId="{262CF05D-1BE1-438E-BBD4-0A613F0F417D}" type="presParOf" srcId="{50F54EFC-47CC-44BB-8F9E-6713CC3AD932}" destId="{E30946C4-FA76-4EFE-8E2E-594AFF3BADBB}" srcOrd="0" destOrd="0" presId="urn:microsoft.com/office/officeart/2005/8/layout/orgChart1"/>
    <dgm:cxn modelId="{6E8BF611-69A5-45A8-9A30-E33A358BECDE}" type="presParOf" srcId="{50F54EFC-47CC-44BB-8F9E-6713CC3AD932}" destId="{EFBB947F-DE7F-4EE7-9352-7E49072C3032}" srcOrd="1" destOrd="0" presId="urn:microsoft.com/office/officeart/2005/8/layout/orgChart1"/>
    <dgm:cxn modelId="{C517DCEB-A892-49C4-BDEA-8D56E5F9CC98}" type="presParOf" srcId="{5EBDBA67-73C5-404B-8D25-917CC4511A53}" destId="{7BF3E725-FC07-498A-941E-43091F9E8A8B}" srcOrd="1" destOrd="0" presId="urn:microsoft.com/office/officeart/2005/8/layout/orgChart1"/>
    <dgm:cxn modelId="{3AE0CEFA-BC64-488D-89C4-99DA458BCCCD}" type="presParOf" srcId="{7BF3E725-FC07-498A-941E-43091F9E8A8B}" destId="{11A7AB58-40D0-4E0F-98E9-2D7B3B04AA09}" srcOrd="0" destOrd="0" presId="urn:microsoft.com/office/officeart/2005/8/layout/orgChart1"/>
    <dgm:cxn modelId="{5D0DFC0D-12BA-4610-BD3E-485510D92A6B}" type="presParOf" srcId="{7BF3E725-FC07-498A-941E-43091F9E8A8B}" destId="{46F05974-DC89-4E9D-9736-CB24CEE96235}" srcOrd="1" destOrd="0" presId="urn:microsoft.com/office/officeart/2005/8/layout/orgChart1"/>
    <dgm:cxn modelId="{F960184D-DD5C-4980-9D61-C7E79F2A5613}" type="presParOf" srcId="{46F05974-DC89-4E9D-9736-CB24CEE96235}" destId="{EFFB770A-4C94-4625-BB4E-61381951F7D0}" srcOrd="0" destOrd="0" presId="urn:microsoft.com/office/officeart/2005/8/layout/orgChart1"/>
    <dgm:cxn modelId="{BAA900A5-448F-4035-A856-A81CA531AFFF}" type="presParOf" srcId="{EFFB770A-4C94-4625-BB4E-61381951F7D0}" destId="{89531B18-892A-4D96-8442-5EE6DB62764A}" srcOrd="0" destOrd="0" presId="urn:microsoft.com/office/officeart/2005/8/layout/orgChart1"/>
    <dgm:cxn modelId="{3DE4B272-DF55-46B1-9F64-EE1D916AD336}" type="presParOf" srcId="{EFFB770A-4C94-4625-BB4E-61381951F7D0}" destId="{3270A990-34C1-4146-9DCC-875CD90B4648}" srcOrd="1" destOrd="0" presId="urn:microsoft.com/office/officeart/2005/8/layout/orgChart1"/>
    <dgm:cxn modelId="{A41EB129-6091-4E01-BEB8-4EC3579CB5A5}" type="presParOf" srcId="{46F05974-DC89-4E9D-9736-CB24CEE96235}" destId="{C1C88B57-5E0F-474E-AEB6-AC1390738E91}" srcOrd="1" destOrd="0" presId="urn:microsoft.com/office/officeart/2005/8/layout/orgChart1"/>
    <dgm:cxn modelId="{388F8CF7-7D01-4B36-9CD6-209BFDD6632C}" type="presParOf" srcId="{C1C88B57-5E0F-474E-AEB6-AC1390738E91}" destId="{70B2FD01-1141-4CF0-8CF2-6E3C1E4A9B49}" srcOrd="0" destOrd="0" presId="urn:microsoft.com/office/officeart/2005/8/layout/orgChart1"/>
    <dgm:cxn modelId="{CE5081ED-D15E-4081-947D-B69A390ADBD3}" type="presParOf" srcId="{C1C88B57-5E0F-474E-AEB6-AC1390738E91}" destId="{64D3CD8E-744E-43CD-99A9-7F194D97DF70}" srcOrd="1" destOrd="0" presId="urn:microsoft.com/office/officeart/2005/8/layout/orgChart1"/>
    <dgm:cxn modelId="{7D0EFA6D-F514-43E5-A1A3-0C17ECF2A6EC}" type="presParOf" srcId="{64D3CD8E-744E-43CD-99A9-7F194D97DF70}" destId="{6BD6F7F8-C92D-4567-A38D-6549AC62B0AE}" srcOrd="0" destOrd="0" presId="urn:microsoft.com/office/officeart/2005/8/layout/orgChart1"/>
    <dgm:cxn modelId="{F88EA39F-0364-41D6-9B29-06C1871A165E}" type="presParOf" srcId="{6BD6F7F8-C92D-4567-A38D-6549AC62B0AE}" destId="{914D4D43-9620-4728-B657-4DC0FC87211F}" srcOrd="0" destOrd="0" presId="urn:microsoft.com/office/officeart/2005/8/layout/orgChart1"/>
    <dgm:cxn modelId="{CFCEDF8D-F97C-4BCE-998C-B2B651FAA7B1}" type="presParOf" srcId="{6BD6F7F8-C92D-4567-A38D-6549AC62B0AE}" destId="{FA83BD69-206D-4426-A782-C9AF6134CF76}" srcOrd="1" destOrd="0" presId="urn:microsoft.com/office/officeart/2005/8/layout/orgChart1"/>
    <dgm:cxn modelId="{16EFF4A5-8BF9-4008-833E-C934F1AA0D3A}" type="presParOf" srcId="{64D3CD8E-744E-43CD-99A9-7F194D97DF70}" destId="{D75EFB1D-97FD-41E0-B22E-AAE862188E2E}" srcOrd="1" destOrd="0" presId="urn:microsoft.com/office/officeart/2005/8/layout/orgChart1"/>
    <dgm:cxn modelId="{35D3FCF8-A911-46F6-B6A2-A4C562AE8FD2}" type="presParOf" srcId="{64D3CD8E-744E-43CD-99A9-7F194D97DF70}" destId="{21400B9D-9219-4B61-B990-A10602117461}" srcOrd="2" destOrd="0" presId="urn:microsoft.com/office/officeart/2005/8/layout/orgChart1"/>
    <dgm:cxn modelId="{BF4C9644-21A5-4337-8FFB-6E78769135A6}" type="presParOf" srcId="{46F05974-DC89-4E9D-9736-CB24CEE96235}" destId="{CADBCB8A-601E-4232-AD05-7AA81E85D690}" srcOrd="2" destOrd="0" presId="urn:microsoft.com/office/officeart/2005/8/layout/orgChart1"/>
    <dgm:cxn modelId="{FACF2A7C-0D1B-4121-896F-437E59C431C0}" type="presParOf" srcId="{7BF3E725-FC07-498A-941E-43091F9E8A8B}" destId="{52405B0B-8AB8-4D64-8BB8-5E4E1C0D29E1}" srcOrd="2" destOrd="0" presId="urn:microsoft.com/office/officeart/2005/8/layout/orgChart1"/>
    <dgm:cxn modelId="{74D8FE8A-D585-4E76-BA07-A45B2C43AD9D}" type="presParOf" srcId="{7BF3E725-FC07-498A-941E-43091F9E8A8B}" destId="{7CA59442-FD0C-4EE9-A3AD-2FEF6E892661}" srcOrd="3" destOrd="0" presId="urn:microsoft.com/office/officeart/2005/8/layout/orgChart1"/>
    <dgm:cxn modelId="{D7261E62-B99D-4475-96B7-E457EDD44BF8}" type="presParOf" srcId="{7CA59442-FD0C-4EE9-A3AD-2FEF6E892661}" destId="{33CCD2A0-5E11-490A-BEA1-E2B362BCD03E}" srcOrd="0" destOrd="0" presId="urn:microsoft.com/office/officeart/2005/8/layout/orgChart1"/>
    <dgm:cxn modelId="{073C31FB-2056-4B74-A573-2D79F80B307A}" type="presParOf" srcId="{33CCD2A0-5E11-490A-BEA1-E2B362BCD03E}" destId="{7FB15749-8BDB-4FA0-9A67-66C5431F3548}" srcOrd="0" destOrd="0" presId="urn:microsoft.com/office/officeart/2005/8/layout/orgChart1"/>
    <dgm:cxn modelId="{4AF4EBAF-673E-4ECC-98E3-9EAA7895F90C}" type="presParOf" srcId="{33CCD2A0-5E11-490A-BEA1-E2B362BCD03E}" destId="{4E993A44-15CD-411A-B975-10EC4E375B12}" srcOrd="1" destOrd="0" presId="urn:microsoft.com/office/officeart/2005/8/layout/orgChart1"/>
    <dgm:cxn modelId="{87FAB938-F259-476C-9692-2197977FD6BF}" type="presParOf" srcId="{7CA59442-FD0C-4EE9-A3AD-2FEF6E892661}" destId="{64D047C2-8299-4DD1-AE30-7A121779C863}" srcOrd="1" destOrd="0" presId="urn:microsoft.com/office/officeart/2005/8/layout/orgChart1"/>
    <dgm:cxn modelId="{CA76B964-4F93-48A2-8E28-3EB26D27F599}" type="presParOf" srcId="{64D047C2-8299-4DD1-AE30-7A121779C863}" destId="{421FAC21-E48C-4D22-92C7-30318FB02CB4}" srcOrd="0" destOrd="0" presId="urn:microsoft.com/office/officeart/2005/8/layout/orgChart1"/>
    <dgm:cxn modelId="{1FE81CFF-559C-4EFE-AF6F-C682E0082B6F}" type="presParOf" srcId="{64D047C2-8299-4DD1-AE30-7A121779C863}" destId="{203D7FB6-D7D9-4603-B5AF-41A6E0E5994C}" srcOrd="1" destOrd="0" presId="urn:microsoft.com/office/officeart/2005/8/layout/orgChart1"/>
    <dgm:cxn modelId="{6A8087DA-2D92-47C3-83A5-4A186C5CCD4E}" type="presParOf" srcId="{203D7FB6-D7D9-4603-B5AF-41A6E0E5994C}" destId="{23E4B0F5-8E5F-43F0-BDEE-78F75D8A013F}" srcOrd="0" destOrd="0" presId="urn:microsoft.com/office/officeart/2005/8/layout/orgChart1"/>
    <dgm:cxn modelId="{2B6475E8-BEE7-4351-B62E-6FB0CE2FC13E}" type="presParOf" srcId="{23E4B0F5-8E5F-43F0-BDEE-78F75D8A013F}" destId="{6CA55817-3376-4701-9D3B-D5D6D410C0B4}" srcOrd="0" destOrd="0" presId="urn:microsoft.com/office/officeart/2005/8/layout/orgChart1"/>
    <dgm:cxn modelId="{33CDA869-79B6-474C-A7A0-1062B6A44E0D}" type="presParOf" srcId="{23E4B0F5-8E5F-43F0-BDEE-78F75D8A013F}" destId="{7010295A-A791-4021-B8EA-E0B5140B8424}" srcOrd="1" destOrd="0" presId="urn:microsoft.com/office/officeart/2005/8/layout/orgChart1"/>
    <dgm:cxn modelId="{656A8AD7-687A-4F02-844C-43C2937C8BD2}" type="presParOf" srcId="{203D7FB6-D7D9-4603-B5AF-41A6E0E5994C}" destId="{F952AAFE-F236-4CA3-BC89-4777E4AE0940}" srcOrd="1" destOrd="0" presId="urn:microsoft.com/office/officeart/2005/8/layout/orgChart1"/>
    <dgm:cxn modelId="{87CC127E-F3E9-466F-AAB7-6675CEAA43A7}" type="presParOf" srcId="{203D7FB6-D7D9-4603-B5AF-41A6E0E5994C}" destId="{BF035A87-18D0-4E11-A575-30E02341B09B}" srcOrd="2" destOrd="0" presId="urn:microsoft.com/office/officeart/2005/8/layout/orgChart1"/>
    <dgm:cxn modelId="{47F2F227-BFA1-4AE9-BE9F-819AF68D5AA8}" type="presParOf" srcId="{7CA59442-FD0C-4EE9-A3AD-2FEF6E892661}" destId="{BAD37659-4FEF-4363-A21C-36F6C4E58757}" srcOrd="2" destOrd="0" presId="urn:microsoft.com/office/officeart/2005/8/layout/orgChart1"/>
    <dgm:cxn modelId="{2F355A32-38F9-41AB-BBD2-2BD5F87E93AB}" type="presParOf" srcId="{5EBDBA67-73C5-404B-8D25-917CC4511A53}" destId="{A8DBA0B1-627C-42A7-BA94-762FD14F8D0F}" srcOrd="2" destOrd="0" presId="urn:microsoft.com/office/officeart/2005/8/layout/orgChart1"/>
    <dgm:cxn modelId="{02E35226-5BBD-439F-BB7B-3DD810C1DF3E}" type="presParOf" srcId="{DC3537A7-289F-4A8C-ADC6-784E2C32A7D4}" destId="{8DA59979-5894-46C4-B00C-3F8C8E44850A}" srcOrd="2" destOrd="0" presId="urn:microsoft.com/office/officeart/2005/8/layout/orgChart1"/>
    <dgm:cxn modelId="{6C4BECE5-F3CF-44CD-A537-44D95FB1289C}" type="presParOf" srcId="{DC3537A7-289F-4A8C-ADC6-784E2C32A7D4}" destId="{78B32AD5-1A16-4594-9FD7-8766251C7DA1}" srcOrd="3" destOrd="0" presId="urn:microsoft.com/office/officeart/2005/8/layout/orgChart1"/>
    <dgm:cxn modelId="{56F52900-D0D2-48AB-ACAA-94EC6D185819}" type="presParOf" srcId="{78B32AD5-1A16-4594-9FD7-8766251C7DA1}" destId="{8F2C1D8E-DCD1-4C6E-A3A9-95EB17C071B7}" srcOrd="0" destOrd="0" presId="urn:microsoft.com/office/officeart/2005/8/layout/orgChart1"/>
    <dgm:cxn modelId="{0660CBBD-2FA6-4FD1-9F6B-519A9B08D8DE}" type="presParOf" srcId="{8F2C1D8E-DCD1-4C6E-A3A9-95EB17C071B7}" destId="{E91D3D87-F934-47FC-8547-4A4BDEEF8DED}" srcOrd="0" destOrd="0" presId="urn:microsoft.com/office/officeart/2005/8/layout/orgChart1"/>
    <dgm:cxn modelId="{3596567D-63C8-4F9D-99D0-53A693A8F331}" type="presParOf" srcId="{8F2C1D8E-DCD1-4C6E-A3A9-95EB17C071B7}" destId="{F9F4AB94-2A9F-4050-BAD2-6544AEC3B202}" srcOrd="1" destOrd="0" presId="urn:microsoft.com/office/officeart/2005/8/layout/orgChart1"/>
    <dgm:cxn modelId="{EE814965-6229-42C0-B47F-A769DF24232B}" type="presParOf" srcId="{78B32AD5-1A16-4594-9FD7-8766251C7DA1}" destId="{6174997A-4A1E-4C9D-95D9-813EF56750CD}" srcOrd="1" destOrd="0" presId="urn:microsoft.com/office/officeart/2005/8/layout/orgChart1"/>
    <dgm:cxn modelId="{A73CB50F-1BE5-4196-A24D-781170F8E362}" type="presParOf" srcId="{6174997A-4A1E-4C9D-95D9-813EF56750CD}" destId="{1A23F8E4-F220-4B81-A95B-7758D4CCF7FF}" srcOrd="0" destOrd="0" presId="urn:microsoft.com/office/officeart/2005/8/layout/orgChart1"/>
    <dgm:cxn modelId="{5930BE42-C5C2-4008-A588-3218EE035414}" type="presParOf" srcId="{6174997A-4A1E-4C9D-95D9-813EF56750CD}" destId="{08D087A2-FB8D-4B88-88EB-19A4F82EFADA}" srcOrd="1" destOrd="0" presId="urn:microsoft.com/office/officeart/2005/8/layout/orgChart1"/>
    <dgm:cxn modelId="{8C9CB69D-E93A-4AD3-A259-BEC5D454C51E}" type="presParOf" srcId="{08D087A2-FB8D-4B88-88EB-19A4F82EFADA}" destId="{02800E7E-794D-4204-BA35-4D9D6A71DA60}" srcOrd="0" destOrd="0" presId="urn:microsoft.com/office/officeart/2005/8/layout/orgChart1"/>
    <dgm:cxn modelId="{825C5584-6B42-4A4C-B2BF-0A3FB72074FF}" type="presParOf" srcId="{02800E7E-794D-4204-BA35-4D9D6A71DA60}" destId="{81C71408-BD95-4D31-89BC-B8D07C59094D}" srcOrd="0" destOrd="0" presId="urn:microsoft.com/office/officeart/2005/8/layout/orgChart1"/>
    <dgm:cxn modelId="{0CC6BD73-E98B-41A0-8064-B50CD9D7A551}" type="presParOf" srcId="{02800E7E-794D-4204-BA35-4D9D6A71DA60}" destId="{E94E470A-34A4-4232-9D11-34AD4C479585}" srcOrd="1" destOrd="0" presId="urn:microsoft.com/office/officeart/2005/8/layout/orgChart1"/>
    <dgm:cxn modelId="{93A6FF82-7FCF-4D83-A134-44B2A1A35A52}" type="presParOf" srcId="{08D087A2-FB8D-4B88-88EB-19A4F82EFADA}" destId="{2C84601A-EA31-4059-AAF3-6F81B2D679BE}" srcOrd="1" destOrd="0" presId="urn:microsoft.com/office/officeart/2005/8/layout/orgChart1"/>
    <dgm:cxn modelId="{4ED1572B-4D20-4411-B8D2-4BA7F2D14C60}" type="presParOf" srcId="{2C84601A-EA31-4059-AAF3-6F81B2D679BE}" destId="{657CF2B1-3E75-4256-8B66-6E26B3FDB438}" srcOrd="0" destOrd="0" presId="urn:microsoft.com/office/officeart/2005/8/layout/orgChart1"/>
    <dgm:cxn modelId="{B95EB5FB-3636-4026-B713-0D40F7B921FB}" type="presParOf" srcId="{2C84601A-EA31-4059-AAF3-6F81B2D679BE}" destId="{3C22395A-99E0-4138-B4FC-38659C9A8609}" srcOrd="1" destOrd="0" presId="urn:microsoft.com/office/officeart/2005/8/layout/orgChart1"/>
    <dgm:cxn modelId="{C92D9F3F-6145-4512-8FAE-0DC7FBE7B8EB}" type="presParOf" srcId="{3C22395A-99E0-4138-B4FC-38659C9A8609}" destId="{9F47D73B-461D-4C94-A4D7-325FF60BD5AA}" srcOrd="0" destOrd="0" presId="urn:microsoft.com/office/officeart/2005/8/layout/orgChart1"/>
    <dgm:cxn modelId="{3C345091-551C-40CC-8C98-20F42CB34524}" type="presParOf" srcId="{9F47D73B-461D-4C94-A4D7-325FF60BD5AA}" destId="{60857E51-7B5F-4763-80EC-39D708F54EAA}" srcOrd="0" destOrd="0" presId="urn:microsoft.com/office/officeart/2005/8/layout/orgChart1"/>
    <dgm:cxn modelId="{F831EFD7-4D0E-4517-B3BD-01857CC78DD1}" type="presParOf" srcId="{9F47D73B-461D-4C94-A4D7-325FF60BD5AA}" destId="{4E8C5EA6-8962-4E2A-9F9C-603D2AE74C9B}" srcOrd="1" destOrd="0" presId="urn:microsoft.com/office/officeart/2005/8/layout/orgChart1"/>
    <dgm:cxn modelId="{6BB7847C-2330-43CC-A130-02D21690AC43}" type="presParOf" srcId="{3C22395A-99E0-4138-B4FC-38659C9A8609}" destId="{0563691B-9AF2-494B-B828-6C4937D0FE5C}" srcOrd="1" destOrd="0" presId="urn:microsoft.com/office/officeart/2005/8/layout/orgChart1"/>
    <dgm:cxn modelId="{CC6B017B-4ECE-462B-9EE9-D5CAC665F064}" type="presParOf" srcId="{3C22395A-99E0-4138-B4FC-38659C9A8609}" destId="{C57141DB-F9E9-4EED-B251-18E566137732}" srcOrd="2" destOrd="0" presId="urn:microsoft.com/office/officeart/2005/8/layout/orgChart1"/>
    <dgm:cxn modelId="{B7D4D933-25A5-48AD-AAEF-B86E468FD146}" type="presParOf" srcId="{08D087A2-FB8D-4B88-88EB-19A4F82EFADA}" destId="{58BB58D6-2961-415D-AFB6-642C041A78A4}" srcOrd="2" destOrd="0" presId="urn:microsoft.com/office/officeart/2005/8/layout/orgChart1"/>
    <dgm:cxn modelId="{C99F2713-3574-4B94-AE19-B8F203ED2717}" type="presParOf" srcId="{6174997A-4A1E-4C9D-95D9-813EF56750CD}" destId="{22ED8BC0-0AED-4FD8-B315-35C036AF3DB3}" srcOrd="2" destOrd="0" presId="urn:microsoft.com/office/officeart/2005/8/layout/orgChart1"/>
    <dgm:cxn modelId="{48B818A8-8670-4092-B5C3-0D117EFFD798}" type="presParOf" srcId="{6174997A-4A1E-4C9D-95D9-813EF56750CD}" destId="{7B5A0042-0D31-4F63-9793-B45C1C4874AA}" srcOrd="3" destOrd="0" presId="urn:microsoft.com/office/officeart/2005/8/layout/orgChart1"/>
    <dgm:cxn modelId="{642F4EA5-E7D1-4715-A95D-E96057914FD2}" type="presParOf" srcId="{7B5A0042-0D31-4F63-9793-B45C1C4874AA}" destId="{6FEB04C2-10B3-46B6-AA30-081967BA8736}" srcOrd="0" destOrd="0" presId="urn:microsoft.com/office/officeart/2005/8/layout/orgChart1"/>
    <dgm:cxn modelId="{DA2922CC-4768-44FF-8828-C4B3E4BB32ED}" type="presParOf" srcId="{6FEB04C2-10B3-46B6-AA30-081967BA8736}" destId="{F9E887E4-7E6F-466C-B768-89B2DD23C500}" srcOrd="0" destOrd="0" presId="urn:microsoft.com/office/officeart/2005/8/layout/orgChart1"/>
    <dgm:cxn modelId="{950CB1D5-CD1B-4E95-998B-090A5E6B7DE0}" type="presParOf" srcId="{6FEB04C2-10B3-46B6-AA30-081967BA8736}" destId="{BC2CE679-63DF-4CCB-85D5-8DD268856F23}" srcOrd="1" destOrd="0" presId="urn:microsoft.com/office/officeart/2005/8/layout/orgChart1"/>
    <dgm:cxn modelId="{27235116-851D-4BB5-8CCE-74DF162DC9DC}" type="presParOf" srcId="{7B5A0042-0D31-4F63-9793-B45C1C4874AA}" destId="{D1440027-9934-481F-934C-9C1492904602}" srcOrd="1" destOrd="0" presId="urn:microsoft.com/office/officeart/2005/8/layout/orgChart1"/>
    <dgm:cxn modelId="{1F418893-E46B-449B-BF57-99966DAF8C71}" type="presParOf" srcId="{D1440027-9934-481F-934C-9C1492904602}" destId="{320FDB7A-24F6-4C94-99A4-44EB2043DE68}" srcOrd="0" destOrd="0" presId="urn:microsoft.com/office/officeart/2005/8/layout/orgChart1"/>
    <dgm:cxn modelId="{91A1B0FE-526A-4ED5-9CC7-644B5169763E}" type="presParOf" srcId="{D1440027-9934-481F-934C-9C1492904602}" destId="{6452D31D-03AD-469F-8437-62C2A52DCF72}" srcOrd="1" destOrd="0" presId="urn:microsoft.com/office/officeart/2005/8/layout/orgChart1"/>
    <dgm:cxn modelId="{6B263C30-5E57-4688-8B0D-0ADBAF692DBB}" type="presParOf" srcId="{6452D31D-03AD-469F-8437-62C2A52DCF72}" destId="{355245F8-23A3-4453-8E11-4FC8083B2EDF}" srcOrd="0" destOrd="0" presId="urn:microsoft.com/office/officeart/2005/8/layout/orgChart1"/>
    <dgm:cxn modelId="{1BDDA194-C649-4368-B626-A25090CD4FC3}" type="presParOf" srcId="{355245F8-23A3-4453-8E11-4FC8083B2EDF}" destId="{388BD434-5215-4C28-A48E-2C8364E1D0A3}" srcOrd="0" destOrd="0" presId="urn:microsoft.com/office/officeart/2005/8/layout/orgChart1"/>
    <dgm:cxn modelId="{25658232-CB45-4C2C-813A-CA3E5D566BC4}" type="presParOf" srcId="{355245F8-23A3-4453-8E11-4FC8083B2EDF}" destId="{BE7BAD6F-90E6-4FE9-8CF2-5170D44C2162}" srcOrd="1" destOrd="0" presId="urn:microsoft.com/office/officeart/2005/8/layout/orgChart1"/>
    <dgm:cxn modelId="{53DADB7B-75AB-4B7E-8610-0C39381DDBFF}" type="presParOf" srcId="{6452D31D-03AD-469F-8437-62C2A52DCF72}" destId="{7CF61BBB-6586-476E-B5AF-FD453320D1B6}" srcOrd="1" destOrd="0" presId="urn:microsoft.com/office/officeart/2005/8/layout/orgChart1"/>
    <dgm:cxn modelId="{4C152E85-1082-4436-B944-46A30557F575}" type="presParOf" srcId="{6452D31D-03AD-469F-8437-62C2A52DCF72}" destId="{0FE1C9D2-49BF-4280-8202-92A5801DCE9A}" srcOrd="2" destOrd="0" presId="urn:microsoft.com/office/officeart/2005/8/layout/orgChart1"/>
    <dgm:cxn modelId="{67C05B57-88E9-4C43-9D68-AE31E2738A8C}" type="presParOf" srcId="{7B5A0042-0D31-4F63-9793-B45C1C4874AA}" destId="{E8B5C96D-72F9-46E6-A2CB-6E15B85792C6}" srcOrd="2" destOrd="0" presId="urn:microsoft.com/office/officeart/2005/8/layout/orgChart1"/>
    <dgm:cxn modelId="{9E52D23E-77FE-4EE1-B7F2-B39EB42B701C}" type="presParOf" srcId="{78B32AD5-1A16-4594-9FD7-8766251C7DA1}" destId="{820E1CFA-7876-492D-9C21-780A3BF0CB37}" srcOrd="2" destOrd="0" presId="urn:microsoft.com/office/officeart/2005/8/layout/orgChart1"/>
    <dgm:cxn modelId="{556FF06D-C685-42ED-93C7-A86751E3F801}" type="presParOf" srcId="{DC3537A7-289F-4A8C-ADC6-784E2C32A7D4}" destId="{A52B2585-E7AD-45BD-AF7E-072DA72EB77B}" srcOrd="4" destOrd="0" presId="urn:microsoft.com/office/officeart/2005/8/layout/orgChart1"/>
    <dgm:cxn modelId="{5CADD73F-1DB0-4F7D-ACCF-78B833E1B6CB}" type="presParOf" srcId="{DC3537A7-289F-4A8C-ADC6-784E2C32A7D4}" destId="{DEE24A03-9CE4-4616-B669-0E4D3BC30041}" srcOrd="5" destOrd="0" presId="urn:microsoft.com/office/officeart/2005/8/layout/orgChart1"/>
    <dgm:cxn modelId="{42038BDB-218F-489F-861B-012D066FBCCC}" type="presParOf" srcId="{DEE24A03-9CE4-4616-B669-0E4D3BC30041}" destId="{A53146F1-78C0-4232-9EDD-7FCD4F18A322}" srcOrd="0" destOrd="0" presId="urn:microsoft.com/office/officeart/2005/8/layout/orgChart1"/>
    <dgm:cxn modelId="{31E94E86-4579-4887-87A5-967404E4B318}" type="presParOf" srcId="{A53146F1-78C0-4232-9EDD-7FCD4F18A322}" destId="{8E159AC3-E1AD-488D-9809-4305BF3A99D6}" srcOrd="0" destOrd="0" presId="urn:microsoft.com/office/officeart/2005/8/layout/orgChart1"/>
    <dgm:cxn modelId="{07F5C0C5-A9D9-4A50-9A04-CE8AF7083247}" type="presParOf" srcId="{A53146F1-78C0-4232-9EDD-7FCD4F18A322}" destId="{197993C5-F195-4BB5-83ED-CFB32FD7445A}" srcOrd="1" destOrd="0" presId="urn:microsoft.com/office/officeart/2005/8/layout/orgChart1"/>
    <dgm:cxn modelId="{F4384295-E198-4881-8B5C-7DE34B73DF18}" type="presParOf" srcId="{DEE24A03-9CE4-4616-B669-0E4D3BC30041}" destId="{70C5FE0A-3EC2-4F62-AFA1-92D0DC441BB1}" srcOrd="1" destOrd="0" presId="urn:microsoft.com/office/officeart/2005/8/layout/orgChart1"/>
    <dgm:cxn modelId="{B23F8F3D-B1BA-4BF3-9548-11FF7F462250}" type="presParOf" srcId="{70C5FE0A-3EC2-4F62-AFA1-92D0DC441BB1}" destId="{AEDF2581-A721-4F8D-8299-C6D829A2FA1D}" srcOrd="0" destOrd="0" presId="urn:microsoft.com/office/officeart/2005/8/layout/orgChart1"/>
    <dgm:cxn modelId="{CFA7E459-894B-424A-A681-6BBF999F0EFE}" type="presParOf" srcId="{70C5FE0A-3EC2-4F62-AFA1-92D0DC441BB1}" destId="{3B0CC4E1-8CD5-4AD7-9F85-3E989F36CED7}" srcOrd="1" destOrd="0" presId="urn:microsoft.com/office/officeart/2005/8/layout/orgChart1"/>
    <dgm:cxn modelId="{344F9A4D-A810-41CB-91B1-12EF3D64014C}" type="presParOf" srcId="{3B0CC4E1-8CD5-4AD7-9F85-3E989F36CED7}" destId="{EFC53DFB-3B7E-4BFA-8889-742AA4076C50}" srcOrd="0" destOrd="0" presId="urn:microsoft.com/office/officeart/2005/8/layout/orgChart1"/>
    <dgm:cxn modelId="{F170C215-C66B-4D7F-8207-809D1E3FD385}" type="presParOf" srcId="{EFC53DFB-3B7E-4BFA-8889-742AA4076C50}" destId="{7026251B-583D-4E60-A8F7-0FCD8F16A992}" srcOrd="0" destOrd="0" presId="urn:microsoft.com/office/officeart/2005/8/layout/orgChart1"/>
    <dgm:cxn modelId="{54BCA3DD-F9DA-4CF0-B44B-2A6B5AA5ECFE}" type="presParOf" srcId="{EFC53DFB-3B7E-4BFA-8889-742AA4076C50}" destId="{CC0EC1C9-9837-497E-94BE-B5260D879B86}" srcOrd="1" destOrd="0" presId="urn:microsoft.com/office/officeart/2005/8/layout/orgChart1"/>
    <dgm:cxn modelId="{9CD688A8-919E-4E0A-8611-9FBE6C4E9929}" type="presParOf" srcId="{3B0CC4E1-8CD5-4AD7-9F85-3E989F36CED7}" destId="{B52BB5C3-6985-4B8B-A980-FAF80AFF44F0}" srcOrd="1" destOrd="0" presId="urn:microsoft.com/office/officeart/2005/8/layout/orgChart1"/>
    <dgm:cxn modelId="{1FEB9A81-2CEA-4340-96FC-4B79A8621556}" type="presParOf" srcId="{B52BB5C3-6985-4B8B-A980-FAF80AFF44F0}" destId="{C2457BC2-76CD-4155-BEB0-4FE7316ED73F}" srcOrd="0" destOrd="0" presId="urn:microsoft.com/office/officeart/2005/8/layout/orgChart1"/>
    <dgm:cxn modelId="{6565FBEA-187C-4AE5-B962-4467DEC83086}" type="presParOf" srcId="{B52BB5C3-6985-4B8B-A980-FAF80AFF44F0}" destId="{48C112E7-CC91-4195-BD92-7319AC2EFA41}" srcOrd="1" destOrd="0" presId="urn:microsoft.com/office/officeart/2005/8/layout/orgChart1"/>
    <dgm:cxn modelId="{578CB7B9-8926-4195-A7E0-211EF2A2D4D0}" type="presParOf" srcId="{48C112E7-CC91-4195-BD92-7319AC2EFA41}" destId="{502953B1-4C2F-4800-A15F-F6CCADCF8EEF}" srcOrd="0" destOrd="0" presId="urn:microsoft.com/office/officeart/2005/8/layout/orgChart1"/>
    <dgm:cxn modelId="{B88E15B3-C027-475F-A173-2592CE258320}" type="presParOf" srcId="{502953B1-4C2F-4800-A15F-F6CCADCF8EEF}" destId="{1307EA25-9103-48E6-B0F3-D99453F9B412}" srcOrd="0" destOrd="0" presId="urn:microsoft.com/office/officeart/2005/8/layout/orgChart1"/>
    <dgm:cxn modelId="{8393723B-83F9-4326-AA3A-D48677156DAF}" type="presParOf" srcId="{502953B1-4C2F-4800-A15F-F6CCADCF8EEF}" destId="{034AAD74-F953-4DEA-9656-45FAFCACD7DB}" srcOrd="1" destOrd="0" presId="urn:microsoft.com/office/officeart/2005/8/layout/orgChart1"/>
    <dgm:cxn modelId="{4ED40EDE-A869-4CFB-8EBC-BCAF87A78942}" type="presParOf" srcId="{48C112E7-CC91-4195-BD92-7319AC2EFA41}" destId="{24118289-0DA1-4D53-AF88-890D419E77F9}" srcOrd="1" destOrd="0" presId="urn:microsoft.com/office/officeart/2005/8/layout/orgChart1"/>
    <dgm:cxn modelId="{BDDF3A80-0CD5-409E-83FD-B0CA6E7A78E0}" type="presParOf" srcId="{48C112E7-CC91-4195-BD92-7319AC2EFA41}" destId="{8A732516-5B1C-4AA6-BB87-AA2364247128}" srcOrd="2" destOrd="0" presId="urn:microsoft.com/office/officeart/2005/8/layout/orgChart1"/>
    <dgm:cxn modelId="{525001F4-F6CC-4959-B031-32D3DA1F82FD}" type="presParOf" srcId="{3B0CC4E1-8CD5-4AD7-9F85-3E989F36CED7}" destId="{E5ACD8A3-24D8-44D0-B695-D838160D8F88}" srcOrd="2" destOrd="0" presId="urn:microsoft.com/office/officeart/2005/8/layout/orgChart1"/>
    <dgm:cxn modelId="{7E1C94A7-4A51-45FD-9569-D04C4B0238ED}" type="presParOf" srcId="{70C5FE0A-3EC2-4F62-AFA1-92D0DC441BB1}" destId="{8E9DE924-FBDB-4EA3-9045-A9F2ADCC6546}" srcOrd="2" destOrd="0" presId="urn:microsoft.com/office/officeart/2005/8/layout/orgChart1"/>
    <dgm:cxn modelId="{D1C7E870-6D11-441C-A3EB-ABE83D4553AB}" type="presParOf" srcId="{70C5FE0A-3EC2-4F62-AFA1-92D0DC441BB1}" destId="{36674EDC-3C0E-4D18-8061-3D3CCBE1134F}" srcOrd="3" destOrd="0" presId="urn:microsoft.com/office/officeart/2005/8/layout/orgChart1"/>
    <dgm:cxn modelId="{6A30C59C-C0DB-4241-8A32-3BA52D4D1061}" type="presParOf" srcId="{36674EDC-3C0E-4D18-8061-3D3CCBE1134F}" destId="{FCC6A11A-7127-4C00-9BC4-DE0108CD711B}" srcOrd="0" destOrd="0" presId="urn:microsoft.com/office/officeart/2005/8/layout/orgChart1"/>
    <dgm:cxn modelId="{1012F588-61C3-4751-94D3-4CACDE3BCA74}" type="presParOf" srcId="{FCC6A11A-7127-4C00-9BC4-DE0108CD711B}" destId="{73B8BFB4-E5FF-4B9E-AFD2-63135D64FAA4}" srcOrd="0" destOrd="0" presId="urn:microsoft.com/office/officeart/2005/8/layout/orgChart1"/>
    <dgm:cxn modelId="{36148C35-68E3-4F02-9376-03E49525F007}" type="presParOf" srcId="{FCC6A11A-7127-4C00-9BC4-DE0108CD711B}" destId="{FFA4F29E-4690-4EDE-9710-B7EEAB5757D7}" srcOrd="1" destOrd="0" presId="urn:microsoft.com/office/officeart/2005/8/layout/orgChart1"/>
    <dgm:cxn modelId="{EE979BF8-C33C-48D5-8767-A8DA952ADF8F}" type="presParOf" srcId="{36674EDC-3C0E-4D18-8061-3D3CCBE1134F}" destId="{7411EEC9-5181-416B-A9BD-4E04B100503B}" srcOrd="1" destOrd="0" presId="urn:microsoft.com/office/officeart/2005/8/layout/orgChart1"/>
    <dgm:cxn modelId="{E72C6D36-2883-46AF-9009-D7DBE67C6A44}" type="presParOf" srcId="{7411EEC9-5181-416B-A9BD-4E04B100503B}" destId="{6AA8B401-A44A-4867-8D99-49427BC6E345}" srcOrd="0" destOrd="0" presId="urn:microsoft.com/office/officeart/2005/8/layout/orgChart1"/>
    <dgm:cxn modelId="{98C8CFF4-56B9-4D0B-AEB6-6FF164BBBE23}" type="presParOf" srcId="{7411EEC9-5181-416B-A9BD-4E04B100503B}" destId="{B6E05F39-0CE7-4CD5-AB8B-4E3687938F73}" srcOrd="1" destOrd="0" presId="urn:microsoft.com/office/officeart/2005/8/layout/orgChart1"/>
    <dgm:cxn modelId="{AC673D0D-FAFE-43BC-91C5-CCEB274CBDC7}" type="presParOf" srcId="{B6E05F39-0CE7-4CD5-AB8B-4E3687938F73}" destId="{45C7CC0D-6B80-406C-9A94-FFDFC8A41D27}" srcOrd="0" destOrd="0" presId="urn:microsoft.com/office/officeart/2005/8/layout/orgChart1"/>
    <dgm:cxn modelId="{5819669E-163A-40AE-881D-2A960B44B636}" type="presParOf" srcId="{45C7CC0D-6B80-406C-9A94-FFDFC8A41D27}" destId="{98807E1B-8D2C-46AF-B97F-A971AB8BBAC0}" srcOrd="0" destOrd="0" presId="urn:microsoft.com/office/officeart/2005/8/layout/orgChart1"/>
    <dgm:cxn modelId="{7A3DB31E-AB4E-46DE-BDF5-B347CDD2A854}" type="presParOf" srcId="{45C7CC0D-6B80-406C-9A94-FFDFC8A41D27}" destId="{C2D6918A-2DE8-4AD3-8BE8-137F7545A6C9}" srcOrd="1" destOrd="0" presId="urn:microsoft.com/office/officeart/2005/8/layout/orgChart1"/>
    <dgm:cxn modelId="{D7B68F37-7748-4872-9EB2-32C2B78B15D9}" type="presParOf" srcId="{B6E05F39-0CE7-4CD5-AB8B-4E3687938F73}" destId="{7D2104E3-E56C-4946-83BA-080F310F8E79}" srcOrd="1" destOrd="0" presId="urn:microsoft.com/office/officeart/2005/8/layout/orgChart1"/>
    <dgm:cxn modelId="{BE7C3750-53CA-42C2-AEEB-1C566101AA69}" type="presParOf" srcId="{B6E05F39-0CE7-4CD5-AB8B-4E3687938F73}" destId="{DA558E8F-2C30-4B9B-84F7-00EB2C335CDD}" srcOrd="2" destOrd="0" presId="urn:microsoft.com/office/officeart/2005/8/layout/orgChart1"/>
    <dgm:cxn modelId="{21F07D85-0577-4A87-9EBA-D59FCE994DB9}" type="presParOf" srcId="{36674EDC-3C0E-4D18-8061-3D3CCBE1134F}" destId="{3C2F4276-CF57-470D-8A69-A518BCAE704A}" srcOrd="2" destOrd="0" presId="urn:microsoft.com/office/officeart/2005/8/layout/orgChart1"/>
    <dgm:cxn modelId="{315A1478-3EFE-4DD3-A425-BCE219E0074A}" type="presParOf" srcId="{DEE24A03-9CE4-4616-B669-0E4D3BC30041}" destId="{F75503C9-6339-477B-9812-0784BA94F8F3}" srcOrd="2" destOrd="0" presId="urn:microsoft.com/office/officeart/2005/8/layout/orgChart1"/>
    <dgm:cxn modelId="{191BCB55-ED71-452F-BD3A-FB5A8E400B6B}" type="presParOf" srcId="{77F5C724-2DC6-43B8-A078-E04715D4DAE8}" destId="{7BDB2DB2-4EBE-49E7-AA3D-02F75EE55991}" srcOrd="2" destOrd="0" presId="urn:microsoft.com/office/officeart/2005/8/layout/orgChart1"/>
    <dgm:cxn modelId="{0D5C787E-D4E1-4FC6-9421-B135BF9551B8}" type="presParOf" srcId="{E90C7826-B90E-40C5-ACDD-6A725A0CB390}" destId="{2B57C4FE-0AB3-45BA-9500-5DB3F5DEB9D8}" srcOrd="4" destOrd="0" presId="urn:microsoft.com/office/officeart/2005/8/layout/orgChart1"/>
    <dgm:cxn modelId="{50712435-EADD-4A6E-8AD4-5C0FDD28E15C}" type="presParOf" srcId="{E90C7826-B90E-40C5-ACDD-6A725A0CB390}" destId="{6C43C434-16F7-4B6D-B106-FCEE52780D96}" srcOrd="5" destOrd="0" presId="urn:microsoft.com/office/officeart/2005/8/layout/orgChart1"/>
    <dgm:cxn modelId="{BE816C9C-AA0F-4101-8EF4-6324B42B1C3F}" type="presParOf" srcId="{6C43C434-16F7-4B6D-B106-FCEE52780D96}" destId="{9759C8D7-DDDD-48C0-858C-C0A3B44E534E}" srcOrd="0" destOrd="0" presId="urn:microsoft.com/office/officeart/2005/8/layout/orgChart1"/>
    <dgm:cxn modelId="{4394E48F-AE15-445E-9D1B-9D53137000BA}" type="presParOf" srcId="{9759C8D7-DDDD-48C0-858C-C0A3B44E534E}" destId="{5FDAEA80-57D3-4782-B0C3-4BA985211BD5}" srcOrd="0" destOrd="0" presId="urn:microsoft.com/office/officeart/2005/8/layout/orgChart1"/>
    <dgm:cxn modelId="{B7DB304C-2EF7-4636-A088-07306262EE94}" type="presParOf" srcId="{9759C8D7-DDDD-48C0-858C-C0A3B44E534E}" destId="{673EE7A2-4E52-42C9-B485-515F6E046D9D}" srcOrd="1" destOrd="0" presId="urn:microsoft.com/office/officeart/2005/8/layout/orgChart1"/>
    <dgm:cxn modelId="{92359AAF-48F7-4C28-B78F-CC5F32175738}" type="presParOf" srcId="{6C43C434-16F7-4B6D-B106-FCEE52780D96}" destId="{2A091A9E-857C-48A8-9988-004320621E0B}" srcOrd="1" destOrd="0" presId="urn:microsoft.com/office/officeart/2005/8/layout/orgChart1"/>
    <dgm:cxn modelId="{1D28A8AA-2CF3-4858-8084-92288E6CA17E}" type="presParOf" srcId="{2A091A9E-857C-48A8-9988-004320621E0B}" destId="{27E9C454-7E59-4B16-97F3-54A5DE89E39D}" srcOrd="0" destOrd="0" presId="urn:microsoft.com/office/officeart/2005/8/layout/orgChart1"/>
    <dgm:cxn modelId="{9D4FF4E1-2FEE-4F92-B447-CD9B723C2A53}" type="presParOf" srcId="{2A091A9E-857C-48A8-9988-004320621E0B}" destId="{7523F43F-8433-404D-9DD7-48DA7E47A126}" srcOrd="1" destOrd="0" presId="urn:microsoft.com/office/officeart/2005/8/layout/orgChart1"/>
    <dgm:cxn modelId="{4BA76E81-CCED-4EDC-8F34-92AE4FEE566E}" type="presParOf" srcId="{7523F43F-8433-404D-9DD7-48DA7E47A126}" destId="{3DD84E68-B97F-483C-975C-8950C21D64F4}" srcOrd="0" destOrd="0" presId="urn:microsoft.com/office/officeart/2005/8/layout/orgChart1"/>
    <dgm:cxn modelId="{CC9048D3-3C70-498A-AFB6-C9027DB8CE53}" type="presParOf" srcId="{3DD84E68-B97F-483C-975C-8950C21D64F4}" destId="{B0B27466-26B0-40EE-B95F-714E9E9D1666}" srcOrd="0" destOrd="0" presId="urn:microsoft.com/office/officeart/2005/8/layout/orgChart1"/>
    <dgm:cxn modelId="{C935DD99-FA95-4DB4-BE1D-01D49EBC6A9B}" type="presParOf" srcId="{3DD84E68-B97F-483C-975C-8950C21D64F4}" destId="{5291D1C1-6A20-42B5-8AEE-A844EB1E8883}" srcOrd="1" destOrd="0" presId="urn:microsoft.com/office/officeart/2005/8/layout/orgChart1"/>
    <dgm:cxn modelId="{988FCF06-A977-44FC-BD62-9AFFBD1EFDE8}" type="presParOf" srcId="{7523F43F-8433-404D-9DD7-48DA7E47A126}" destId="{7BF5EA6E-EE40-439D-9F0B-69D32721297A}" srcOrd="1" destOrd="0" presId="urn:microsoft.com/office/officeart/2005/8/layout/orgChart1"/>
    <dgm:cxn modelId="{A95A25EF-EA27-46C4-AAB4-F3AB10A7681B}" type="presParOf" srcId="{7BF5EA6E-EE40-439D-9F0B-69D32721297A}" destId="{CFF2E9C9-1A51-4FB5-B5F1-0ABD84951C6A}" srcOrd="0" destOrd="0" presId="urn:microsoft.com/office/officeart/2005/8/layout/orgChart1"/>
    <dgm:cxn modelId="{B1854E3F-DCBE-4391-A9F9-0DC6AF830FD7}" type="presParOf" srcId="{7BF5EA6E-EE40-439D-9F0B-69D32721297A}" destId="{0202838C-8244-4DE3-8ECE-23D26C89C32A}" srcOrd="1" destOrd="0" presId="urn:microsoft.com/office/officeart/2005/8/layout/orgChart1"/>
    <dgm:cxn modelId="{D5C832CE-4C92-493A-B0B7-F1364D7A93C8}" type="presParOf" srcId="{0202838C-8244-4DE3-8ECE-23D26C89C32A}" destId="{6065ED8C-5116-47C4-91ED-D1B9905554BD}" srcOrd="0" destOrd="0" presId="urn:microsoft.com/office/officeart/2005/8/layout/orgChart1"/>
    <dgm:cxn modelId="{A0CF4C1B-F11B-4051-AC7D-9F3ED377E12E}" type="presParOf" srcId="{6065ED8C-5116-47C4-91ED-D1B9905554BD}" destId="{0E4356B8-47D6-46B2-B9FF-17786C47B644}" srcOrd="0" destOrd="0" presId="urn:microsoft.com/office/officeart/2005/8/layout/orgChart1"/>
    <dgm:cxn modelId="{AC225970-018A-4AFC-BC7F-8A8FFBF35204}" type="presParOf" srcId="{6065ED8C-5116-47C4-91ED-D1B9905554BD}" destId="{EF2452F1-7BFF-4644-A5D2-A52E033196C2}" srcOrd="1" destOrd="0" presId="urn:microsoft.com/office/officeart/2005/8/layout/orgChart1"/>
    <dgm:cxn modelId="{A5E9B966-C544-4742-A468-8C22A3741E03}" type="presParOf" srcId="{0202838C-8244-4DE3-8ECE-23D26C89C32A}" destId="{755024DE-F60B-4388-ADB4-22E0294CD506}" srcOrd="1" destOrd="0" presId="urn:microsoft.com/office/officeart/2005/8/layout/orgChart1"/>
    <dgm:cxn modelId="{D93AA9B6-EBB0-4B73-8D3F-9FAC13076C5D}" type="presParOf" srcId="{755024DE-F60B-4388-ADB4-22E0294CD506}" destId="{AF799341-F847-49FA-BBD3-6785CF6C6CEF}" srcOrd="0" destOrd="0" presId="urn:microsoft.com/office/officeart/2005/8/layout/orgChart1"/>
    <dgm:cxn modelId="{87404132-0C1F-41E1-B9CD-6717CF301F82}" type="presParOf" srcId="{755024DE-F60B-4388-ADB4-22E0294CD506}" destId="{18011C5A-3437-4A06-B01D-BD1D9F54602F}" srcOrd="1" destOrd="0" presId="urn:microsoft.com/office/officeart/2005/8/layout/orgChart1"/>
    <dgm:cxn modelId="{5983A031-CF0D-49B7-B434-88C02D9A420C}" type="presParOf" srcId="{18011C5A-3437-4A06-B01D-BD1D9F54602F}" destId="{159412C4-2E3D-4D40-9D13-048DE3C5B1F4}" srcOrd="0" destOrd="0" presId="urn:microsoft.com/office/officeart/2005/8/layout/orgChart1"/>
    <dgm:cxn modelId="{1EF588A4-B639-4336-B6DB-6BB364DAE537}" type="presParOf" srcId="{159412C4-2E3D-4D40-9D13-048DE3C5B1F4}" destId="{6485ED01-76BD-4411-B96F-C53B25F940FA}" srcOrd="0" destOrd="0" presId="urn:microsoft.com/office/officeart/2005/8/layout/orgChart1"/>
    <dgm:cxn modelId="{1066B1C4-77F2-4844-B416-AC63D42CB1BD}" type="presParOf" srcId="{159412C4-2E3D-4D40-9D13-048DE3C5B1F4}" destId="{58D97DA5-555A-4516-804F-BB114C3DB034}" srcOrd="1" destOrd="0" presId="urn:microsoft.com/office/officeart/2005/8/layout/orgChart1"/>
    <dgm:cxn modelId="{712D3DD4-DC48-46D1-BABF-DC81FC967401}" type="presParOf" srcId="{18011C5A-3437-4A06-B01D-BD1D9F54602F}" destId="{2F330251-C0F1-4CC1-9208-8BF9A8341E20}" srcOrd="1" destOrd="0" presId="urn:microsoft.com/office/officeart/2005/8/layout/orgChart1"/>
    <dgm:cxn modelId="{9638E194-31C2-42E2-86BC-83ACCACE3357}" type="presParOf" srcId="{18011C5A-3437-4A06-B01D-BD1D9F54602F}" destId="{79549377-6569-4D46-9EF0-FD8B69155456}" srcOrd="2" destOrd="0" presId="urn:microsoft.com/office/officeart/2005/8/layout/orgChart1"/>
    <dgm:cxn modelId="{1AB7F965-F7A7-4B91-97B3-6FCB45D54D56}" type="presParOf" srcId="{0202838C-8244-4DE3-8ECE-23D26C89C32A}" destId="{D1152C02-48FA-42B9-89D8-54D965277AEF}" srcOrd="2" destOrd="0" presId="urn:microsoft.com/office/officeart/2005/8/layout/orgChart1"/>
    <dgm:cxn modelId="{6BCC8E49-E9E0-458D-BD9E-C2DF68EEC78F}" type="presParOf" srcId="{7BF5EA6E-EE40-439D-9F0B-69D32721297A}" destId="{6E1EE377-24DE-465F-841C-58F1BF5516CC}" srcOrd="2" destOrd="0" presId="urn:microsoft.com/office/officeart/2005/8/layout/orgChart1"/>
    <dgm:cxn modelId="{439D979B-385A-424F-B44A-FD94149629B2}" type="presParOf" srcId="{7BF5EA6E-EE40-439D-9F0B-69D32721297A}" destId="{5DB5C90D-8C06-4A5C-BC74-F7D4A18F1C34}" srcOrd="3" destOrd="0" presId="urn:microsoft.com/office/officeart/2005/8/layout/orgChart1"/>
    <dgm:cxn modelId="{743F3247-A9A5-4A81-979B-EA5290F54259}" type="presParOf" srcId="{5DB5C90D-8C06-4A5C-BC74-F7D4A18F1C34}" destId="{9F1E7A69-4284-413A-B412-6F429D772ACB}" srcOrd="0" destOrd="0" presId="urn:microsoft.com/office/officeart/2005/8/layout/orgChart1"/>
    <dgm:cxn modelId="{3EF0B4D1-30D2-40D5-AAB7-73A82B48A45E}" type="presParOf" srcId="{9F1E7A69-4284-413A-B412-6F429D772ACB}" destId="{2D2E8500-8E17-48AF-8E94-4B798CC0A2F6}" srcOrd="0" destOrd="0" presId="urn:microsoft.com/office/officeart/2005/8/layout/orgChart1"/>
    <dgm:cxn modelId="{1572B585-F13E-4485-9BF5-307B84646EB2}" type="presParOf" srcId="{9F1E7A69-4284-413A-B412-6F429D772ACB}" destId="{63121A72-1CEE-4D46-99D1-3802C1234A3B}" srcOrd="1" destOrd="0" presId="urn:microsoft.com/office/officeart/2005/8/layout/orgChart1"/>
    <dgm:cxn modelId="{D637CB11-94F2-4DAF-9905-20FDC2EA8301}" type="presParOf" srcId="{5DB5C90D-8C06-4A5C-BC74-F7D4A18F1C34}" destId="{58FE671B-A3FD-4E88-9053-AB4A27968A75}" srcOrd="1" destOrd="0" presId="urn:microsoft.com/office/officeart/2005/8/layout/orgChart1"/>
    <dgm:cxn modelId="{72A55172-6BCE-44D3-89F8-15575ADB219F}" type="presParOf" srcId="{58FE671B-A3FD-4E88-9053-AB4A27968A75}" destId="{788CDA1C-5CD0-479B-98FD-05258C3DB158}" srcOrd="0" destOrd="0" presId="urn:microsoft.com/office/officeart/2005/8/layout/orgChart1"/>
    <dgm:cxn modelId="{34B925B5-8B5D-409D-8F9A-8370B2381D21}" type="presParOf" srcId="{58FE671B-A3FD-4E88-9053-AB4A27968A75}" destId="{941A4DD1-271D-4360-B598-7EED0DEC0EFC}" srcOrd="1" destOrd="0" presId="urn:microsoft.com/office/officeart/2005/8/layout/orgChart1"/>
    <dgm:cxn modelId="{FC8ADD63-924E-4155-BEFF-3562548CB825}" type="presParOf" srcId="{941A4DD1-271D-4360-B598-7EED0DEC0EFC}" destId="{7747C1D6-0287-4CDB-9A58-0BEE94C15C62}" srcOrd="0" destOrd="0" presId="urn:microsoft.com/office/officeart/2005/8/layout/orgChart1"/>
    <dgm:cxn modelId="{982C5D91-5266-4492-88B8-04E4E0B6BC70}" type="presParOf" srcId="{7747C1D6-0287-4CDB-9A58-0BEE94C15C62}" destId="{F1873542-AFED-4320-A3C1-1B270685A86A}" srcOrd="0" destOrd="0" presId="urn:microsoft.com/office/officeart/2005/8/layout/orgChart1"/>
    <dgm:cxn modelId="{AF99FBC1-2205-44DF-BD5B-9E9F5A2A7103}" type="presParOf" srcId="{7747C1D6-0287-4CDB-9A58-0BEE94C15C62}" destId="{26FEA8D2-D20A-4B7A-BF78-FE1EA04E0767}" srcOrd="1" destOrd="0" presId="urn:microsoft.com/office/officeart/2005/8/layout/orgChart1"/>
    <dgm:cxn modelId="{E6A6CB12-BEA3-4E12-B4D6-5967D6282879}" type="presParOf" srcId="{941A4DD1-271D-4360-B598-7EED0DEC0EFC}" destId="{CDE6C5D2-DB44-4F60-9954-11ADC4B6864E}" srcOrd="1" destOrd="0" presId="urn:microsoft.com/office/officeart/2005/8/layout/orgChart1"/>
    <dgm:cxn modelId="{E0E10123-5A21-4626-A229-8A4026A7CDC3}" type="presParOf" srcId="{941A4DD1-271D-4360-B598-7EED0DEC0EFC}" destId="{073E895E-1687-44F0-814A-49FEB20FFC34}" srcOrd="2" destOrd="0" presId="urn:microsoft.com/office/officeart/2005/8/layout/orgChart1"/>
    <dgm:cxn modelId="{31C3D85D-292D-4D41-947A-E8804E73AF93}" type="presParOf" srcId="{5DB5C90D-8C06-4A5C-BC74-F7D4A18F1C34}" destId="{FD65123B-53D5-4325-91C9-61782BC0068D}" srcOrd="2" destOrd="0" presId="urn:microsoft.com/office/officeart/2005/8/layout/orgChart1"/>
    <dgm:cxn modelId="{48026F5B-E6E3-4636-8CEC-47BDA973B5ED}" type="presParOf" srcId="{7523F43F-8433-404D-9DD7-48DA7E47A126}" destId="{A3F4B591-5577-463B-ABDE-44002149FB4E}" srcOrd="2" destOrd="0" presId="urn:microsoft.com/office/officeart/2005/8/layout/orgChart1"/>
    <dgm:cxn modelId="{95662D98-2343-42D4-9BB6-5144262C96C7}" type="presParOf" srcId="{2A091A9E-857C-48A8-9988-004320621E0B}" destId="{696EF736-0701-40DA-B6F6-C598C55A7D3F}" srcOrd="2" destOrd="0" presId="urn:microsoft.com/office/officeart/2005/8/layout/orgChart1"/>
    <dgm:cxn modelId="{ECD22778-4797-4190-93BD-7ADF07C1BC01}" type="presParOf" srcId="{2A091A9E-857C-48A8-9988-004320621E0B}" destId="{5BB7067F-F1F6-4D45-834C-854DCA666FC6}" srcOrd="3" destOrd="0" presId="urn:microsoft.com/office/officeart/2005/8/layout/orgChart1"/>
    <dgm:cxn modelId="{9A08E4E4-931D-4BDF-BB94-856CC6D52EB9}" type="presParOf" srcId="{5BB7067F-F1F6-4D45-834C-854DCA666FC6}" destId="{58336C92-56C8-4756-9814-5ABE072B9586}" srcOrd="0" destOrd="0" presId="urn:microsoft.com/office/officeart/2005/8/layout/orgChart1"/>
    <dgm:cxn modelId="{16E626C3-5828-4F30-8C49-232F0F10FBA4}" type="presParOf" srcId="{58336C92-56C8-4756-9814-5ABE072B9586}" destId="{354667BC-9CB2-4DBF-A3A5-F241448BF9D5}" srcOrd="0" destOrd="0" presId="urn:microsoft.com/office/officeart/2005/8/layout/orgChart1"/>
    <dgm:cxn modelId="{C4F50315-1D69-4998-8CE2-ED84ABD95431}" type="presParOf" srcId="{58336C92-56C8-4756-9814-5ABE072B9586}" destId="{637ED100-3A72-4734-B6A6-13DAB79CA70D}" srcOrd="1" destOrd="0" presId="urn:microsoft.com/office/officeart/2005/8/layout/orgChart1"/>
    <dgm:cxn modelId="{7BCC9BD4-0FD7-4AD7-8932-1D586C4B0EEB}" type="presParOf" srcId="{5BB7067F-F1F6-4D45-834C-854DCA666FC6}" destId="{0BBB0CA6-DC3F-4F78-95F2-8EF73066A215}" srcOrd="1" destOrd="0" presId="urn:microsoft.com/office/officeart/2005/8/layout/orgChart1"/>
    <dgm:cxn modelId="{FAECA311-2B31-4F25-B63E-CEE7D3149534}" type="presParOf" srcId="{0BBB0CA6-DC3F-4F78-95F2-8EF73066A215}" destId="{194F439F-AA6B-4DB0-A8F0-DF46719760E5}" srcOrd="0" destOrd="0" presId="urn:microsoft.com/office/officeart/2005/8/layout/orgChart1"/>
    <dgm:cxn modelId="{2C9F2D60-C461-4B69-B219-9AE18D7F72F0}" type="presParOf" srcId="{0BBB0CA6-DC3F-4F78-95F2-8EF73066A215}" destId="{466F4AF0-D731-4DBC-993C-18BF1ACDEE7F}" srcOrd="1" destOrd="0" presId="urn:microsoft.com/office/officeart/2005/8/layout/orgChart1"/>
    <dgm:cxn modelId="{19967041-9A25-4215-9459-3E6A8F1E13A6}" type="presParOf" srcId="{466F4AF0-D731-4DBC-993C-18BF1ACDEE7F}" destId="{39E550D1-E2BB-4DC0-A71E-A857E554997B}" srcOrd="0" destOrd="0" presId="urn:microsoft.com/office/officeart/2005/8/layout/orgChart1"/>
    <dgm:cxn modelId="{6168A10B-9AD3-4A29-B402-B47B41374673}" type="presParOf" srcId="{39E550D1-E2BB-4DC0-A71E-A857E554997B}" destId="{0C6B700A-7F71-46CD-86EF-9DF12A7A7CA6}" srcOrd="0" destOrd="0" presId="urn:microsoft.com/office/officeart/2005/8/layout/orgChart1"/>
    <dgm:cxn modelId="{30E79D7C-CDB3-4EB1-B15E-E460C210CF85}" type="presParOf" srcId="{39E550D1-E2BB-4DC0-A71E-A857E554997B}" destId="{5740970C-CA26-4693-A7AE-BE005CFCAD02}" srcOrd="1" destOrd="0" presId="urn:microsoft.com/office/officeart/2005/8/layout/orgChart1"/>
    <dgm:cxn modelId="{2F0BEF0B-D474-43AC-AE22-1BC7B4F46568}" type="presParOf" srcId="{466F4AF0-D731-4DBC-993C-18BF1ACDEE7F}" destId="{35C292C9-495B-467A-A942-C08ED5CE65A4}" srcOrd="1" destOrd="0" presId="urn:microsoft.com/office/officeart/2005/8/layout/orgChart1"/>
    <dgm:cxn modelId="{485EABAA-AB61-4667-8B50-8FAED23DF266}" type="presParOf" srcId="{35C292C9-495B-467A-A942-C08ED5CE65A4}" destId="{EC963BDF-AB19-4B9D-B696-4226665EEAA3}" srcOrd="0" destOrd="0" presId="urn:microsoft.com/office/officeart/2005/8/layout/orgChart1"/>
    <dgm:cxn modelId="{DEE7B51D-9F9C-4CAC-A706-B182B72313EF}" type="presParOf" srcId="{35C292C9-495B-467A-A942-C08ED5CE65A4}" destId="{93E93457-A191-492E-A391-2E0B4631BAA6}" srcOrd="1" destOrd="0" presId="urn:microsoft.com/office/officeart/2005/8/layout/orgChart1"/>
    <dgm:cxn modelId="{AB7CAE82-57B7-4BD9-AAD3-60F356063ABB}" type="presParOf" srcId="{93E93457-A191-492E-A391-2E0B4631BAA6}" destId="{9C2D5315-EC87-408B-9CC9-380AF0AEE23E}" srcOrd="0" destOrd="0" presId="urn:microsoft.com/office/officeart/2005/8/layout/orgChart1"/>
    <dgm:cxn modelId="{F3424A44-CE23-4A4F-A06E-65BE2F3ACBDC}" type="presParOf" srcId="{9C2D5315-EC87-408B-9CC9-380AF0AEE23E}" destId="{93AFA1B9-4C12-4611-B578-64F7E59140E0}" srcOrd="0" destOrd="0" presId="urn:microsoft.com/office/officeart/2005/8/layout/orgChart1"/>
    <dgm:cxn modelId="{CEBEC79A-269F-484E-9AE4-8D44185F06A4}" type="presParOf" srcId="{9C2D5315-EC87-408B-9CC9-380AF0AEE23E}" destId="{0AC92BF8-8F90-4105-8E91-F90608EC31EE}" srcOrd="1" destOrd="0" presId="urn:microsoft.com/office/officeart/2005/8/layout/orgChart1"/>
    <dgm:cxn modelId="{556E392F-1E20-4EF0-A89D-9D02818C7FBA}" type="presParOf" srcId="{93E93457-A191-492E-A391-2E0B4631BAA6}" destId="{FFF5AA85-DEDD-4F55-8E6C-0DC3073E6254}" srcOrd="1" destOrd="0" presId="urn:microsoft.com/office/officeart/2005/8/layout/orgChart1"/>
    <dgm:cxn modelId="{A5A253A7-25F7-4A0E-BBDA-68F15B0D1DA8}" type="presParOf" srcId="{93E93457-A191-492E-A391-2E0B4631BAA6}" destId="{B022C536-434B-45A0-8067-A94B2851468C}" srcOrd="2" destOrd="0" presId="urn:microsoft.com/office/officeart/2005/8/layout/orgChart1"/>
    <dgm:cxn modelId="{75332D55-978A-4B16-8FB8-1285949998F3}" type="presParOf" srcId="{466F4AF0-D731-4DBC-993C-18BF1ACDEE7F}" destId="{63A9E218-AA5B-484D-B30A-83C436ECA6F6}" srcOrd="2" destOrd="0" presId="urn:microsoft.com/office/officeart/2005/8/layout/orgChart1"/>
    <dgm:cxn modelId="{40D73CD5-A4B0-48DF-96BF-3094D5359EAC}" type="presParOf" srcId="{0BBB0CA6-DC3F-4F78-95F2-8EF73066A215}" destId="{9A4B77AA-B85A-4D44-9059-3B2F73FEC0E7}" srcOrd="2" destOrd="0" presId="urn:microsoft.com/office/officeart/2005/8/layout/orgChart1"/>
    <dgm:cxn modelId="{98C037A9-AEEB-49C9-8514-34787F1541E9}" type="presParOf" srcId="{0BBB0CA6-DC3F-4F78-95F2-8EF73066A215}" destId="{175FED9A-FDF1-435A-B983-94049100A8E8}" srcOrd="3" destOrd="0" presId="urn:microsoft.com/office/officeart/2005/8/layout/orgChart1"/>
    <dgm:cxn modelId="{12A0CD80-7DD2-4884-8212-BDDD33D6D619}" type="presParOf" srcId="{175FED9A-FDF1-435A-B983-94049100A8E8}" destId="{A48AC6FB-1B67-4D58-94D0-DC5AD9187DC6}" srcOrd="0" destOrd="0" presId="urn:microsoft.com/office/officeart/2005/8/layout/orgChart1"/>
    <dgm:cxn modelId="{CFDF19C0-1232-498F-8AAE-93B808114AD1}" type="presParOf" srcId="{A48AC6FB-1B67-4D58-94D0-DC5AD9187DC6}" destId="{5263461A-42BA-4C8E-B751-8EF7404F7B87}" srcOrd="0" destOrd="0" presId="urn:microsoft.com/office/officeart/2005/8/layout/orgChart1"/>
    <dgm:cxn modelId="{50F4DB95-0CC0-4A4F-A062-F7232C70368F}" type="presParOf" srcId="{A48AC6FB-1B67-4D58-94D0-DC5AD9187DC6}" destId="{030693AB-20DC-40B2-8BFA-692B9715E994}" srcOrd="1" destOrd="0" presId="urn:microsoft.com/office/officeart/2005/8/layout/orgChart1"/>
    <dgm:cxn modelId="{4E539236-17E7-462B-9DBB-E773BCAD2758}" type="presParOf" srcId="{175FED9A-FDF1-435A-B983-94049100A8E8}" destId="{B1B57338-1DDB-4AAC-AA23-9EBC931B43F0}" srcOrd="1" destOrd="0" presId="urn:microsoft.com/office/officeart/2005/8/layout/orgChart1"/>
    <dgm:cxn modelId="{1A2D50DE-8997-4E9D-8AF9-8C65EB51E9FF}" type="presParOf" srcId="{B1B57338-1DDB-4AAC-AA23-9EBC931B43F0}" destId="{209757D0-1F01-485F-A7C4-B62971DB50D2}" srcOrd="0" destOrd="0" presId="urn:microsoft.com/office/officeart/2005/8/layout/orgChart1"/>
    <dgm:cxn modelId="{1DE98A26-F986-4094-8C1B-779DF48929D8}" type="presParOf" srcId="{B1B57338-1DDB-4AAC-AA23-9EBC931B43F0}" destId="{DC278D6E-EA9A-4884-BF0F-7B22B9C9B406}" srcOrd="1" destOrd="0" presId="urn:microsoft.com/office/officeart/2005/8/layout/orgChart1"/>
    <dgm:cxn modelId="{3A7690E3-CA1D-4E0A-B376-875A68B57060}" type="presParOf" srcId="{DC278D6E-EA9A-4884-BF0F-7B22B9C9B406}" destId="{85CB17AD-B441-4333-A267-289721B7C39B}" srcOrd="0" destOrd="0" presId="urn:microsoft.com/office/officeart/2005/8/layout/orgChart1"/>
    <dgm:cxn modelId="{B2CD7B39-5035-4A69-92A6-474CF583BB59}" type="presParOf" srcId="{85CB17AD-B441-4333-A267-289721B7C39B}" destId="{C98A174E-CC24-4DA4-9FA2-AFCA7338ADAF}" srcOrd="0" destOrd="0" presId="urn:microsoft.com/office/officeart/2005/8/layout/orgChart1"/>
    <dgm:cxn modelId="{16628739-3CB1-4DEB-A3CE-448746355CB3}" type="presParOf" srcId="{85CB17AD-B441-4333-A267-289721B7C39B}" destId="{3798B17E-2ECD-45EE-9CA2-5F549B112D7D}" srcOrd="1" destOrd="0" presId="urn:microsoft.com/office/officeart/2005/8/layout/orgChart1"/>
    <dgm:cxn modelId="{663B4E48-1976-45C8-922F-593D3DA8AE74}" type="presParOf" srcId="{DC278D6E-EA9A-4884-BF0F-7B22B9C9B406}" destId="{7B916CF2-D90D-4BC8-A836-63BAF1960D74}" srcOrd="1" destOrd="0" presId="urn:microsoft.com/office/officeart/2005/8/layout/orgChart1"/>
    <dgm:cxn modelId="{C8D84CC4-B3D7-421F-BE72-3DB35E634EB2}" type="presParOf" srcId="{DC278D6E-EA9A-4884-BF0F-7B22B9C9B406}" destId="{7F77755D-F3B1-495A-B623-72BB623ED522}" srcOrd="2" destOrd="0" presId="urn:microsoft.com/office/officeart/2005/8/layout/orgChart1"/>
    <dgm:cxn modelId="{0DAB067C-DE0A-449D-A24B-D64B75EE5920}" type="presParOf" srcId="{175FED9A-FDF1-435A-B983-94049100A8E8}" destId="{BC86F814-945D-44E9-BA5F-288BFCF6B31A}" srcOrd="2" destOrd="0" presId="urn:microsoft.com/office/officeart/2005/8/layout/orgChart1"/>
    <dgm:cxn modelId="{9F0482A1-94F6-41BD-A23B-1F282F82E77D}" type="presParOf" srcId="{5BB7067F-F1F6-4D45-834C-854DCA666FC6}" destId="{263081DD-FE0F-4748-848B-AB0DCAC1CBCE}" srcOrd="2" destOrd="0" presId="urn:microsoft.com/office/officeart/2005/8/layout/orgChart1"/>
    <dgm:cxn modelId="{A74C882E-61DA-41CF-8FE5-D223565F1DB4}" type="presParOf" srcId="{6C43C434-16F7-4B6D-B106-FCEE52780D96}" destId="{41CC3FFA-8C57-49D4-840F-9D8EBCE8B715}" srcOrd="2" destOrd="0" presId="urn:microsoft.com/office/officeart/2005/8/layout/orgChart1"/>
    <dgm:cxn modelId="{FDAB97EF-72D7-4ED0-BFED-6B65AD274544}" type="presParOf" srcId="{E90C7826-B90E-40C5-ACDD-6A725A0CB390}" destId="{6CE47533-BFC7-4B0C-A53E-C81AA6A9FB6C}" srcOrd="6" destOrd="0" presId="urn:microsoft.com/office/officeart/2005/8/layout/orgChart1"/>
    <dgm:cxn modelId="{0D965C18-8456-47DB-BE35-75E639DD3975}" type="presParOf" srcId="{E90C7826-B90E-40C5-ACDD-6A725A0CB390}" destId="{9FFCA41C-A232-467D-B255-519C8DBD579A}" srcOrd="7" destOrd="0" presId="urn:microsoft.com/office/officeart/2005/8/layout/orgChart1"/>
    <dgm:cxn modelId="{1B56EDD7-701E-4D6F-A943-A6CF3CDD905F}" type="presParOf" srcId="{9FFCA41C-A232-467D-B255-519C8DBD579A}" destId="{24F8AA7A-BEBA-485C-980F-19536297D1FF}" srcOrd="0" destOrd="0" presId="urn:microsoft.com/office/officeart/2005/8/layout/orgChart1"/>
    <dgm:cxn modelId="{87F3D510-3ABE-4B42-8DA6-50AEF9E5D175}" type="presParOf" srcId="{24F8AA7A-BEBA-485C-980F-19536297D1FF}" destId="{0D9D04F0-634C-4D62-AE65-19D2197B5FB3}" srcOrd="0" destOrd="0" presId="urn:microsoft.com/office/officeart/2005/8/layout/orgChart1"/>
    <dgm:cxn modelId="{8A8C7055-A823-4D5B-BD84-7CA9956D7D18}" type="presParOf" srcId="{24F8AA7A-BEBA-485C-980F-19536297D1FF}" destId="{FD94D605-E9A6-4F88-ADCA-B98CD11D0B69}" srcOrd="1" destOrd="0" presId="urn:microsoft.com/office/officeart/2005/8/layout/orgChart1"/>
    <dgm:cxn modelId="{75F92390-1AA3-47EF-82FD-F868FF118544}" type="presParOf" srcId="{9FFCA41C-A232-467D-B255-519C8DBD579A}" destId="{F7042479-83B4-4C5E-8896-9F89E20232D3}" srcOrd="1" destOrd="0" presId="urn:microsoft.com/office/officeart/2005/8/layout/orgChart1"/>
    <dgm:cxn modelId="{55E72F33-FAF3-44AC-A071-3F3710EDAD48}" type="presParOf" srcId="{F7042479-83B4-4C5E-8896-9F89E20232D3}" destId="{3A9CF4A9-DB0D-4F95-8BC9-75E341924FC3}" srcOrd="0" destOrd="0" presId="urn:microsoft.com/office/officeart/2005/8/layout/orgChart1"/>
    <dgm:cxn modelId="{04BDA7C4-AD26-4795-8EA8-A268FA315FCA}" type="presParOf" srcId="{F7042479-83B4-4C5E-8896-9F89E20232D3}" destId="{B6E57951-C794-4ACE-9BE0-1BA2A4728DD7}" srcOrd="1" destOrd="0" presId="urn:microsoft.com/office/officeart/2005/8/layout/orgChart1"/>
    <dgm:cxn modelId="{A8787FBE-5BCC-4625-8314-1EEA4F853157}" type="presParOf" srcId="{B6E57951-C794-4ACE-9BE0-1BA2A4728DD7}" destId="{843DBAE5-54FE-467B-A20E-24CBD349A723}" srcOrd="0" destOrd="0" presId="urn:microsoft.com/office/officeart/2005/8/layout/orgChart1"/>
    <dgm:cxn modelId="{21D58338-ECA0-454B-95BD-6E78DD111C44}" type="presParOf" srcId="{843DBAE5-54FE-467B-A20E-24CBD349A723}" destId="{8C847E17-A7F7-48CF-861F-EFA9EACA0CB5}" srcOrd="0" destOrd="0" presId="urn:microsoft.com/office/officeart/2005/8/layout/orgChart1"/>
    <dgm:cxn modelId="{27EA804E-4190-4123-893C-97137FD86628}" type="presParOf" srcId="{843DBAE5-54FE-467B-A20E-24CBD349A723}" destId="{6C9D6565-5E3B-4BCC-A105-5A619F493E69}" srcOrd="1" destOrd="0" presId="urn:microsoft.com/office/officeart/2005/8/layout/orgChart1"/>
    <dgm:cxn modelId="{EBF85F69-AD81-40D7-9286-AF4644A0B700}" type="presParOf" srcId="{B6E57951-C794-4ACE-9BE0-1BA2A4728DD7}" destId="{3DF8D7E2-71FC-4A8D-B136-3942C01F6429}" srcOrd="1" destOrd="0" presId="urn:microsoft.com/office/officeart/2005/8/layout/orgChart1"/>
    <dgm:cxn modelId="{0D0253FF-34E0-400B-9538-04CBD4FC7D38}" type="presParOf" srcId="{3DF8D7E2-71FC-4A8D-B136-3942C01F6429}" destId="{08101875-BBCE-493F-8B16-5A4609A24D31}" srcOrd="0" destOrd="0" presId="urn:microsoft.com/office/officeart/2005/8/layout/orgChart1"/>
    <dgm:cxn modelId="{2A4327D5-36B2-463F-AA46-2A86119A406C}" type="presParOf" srcId="{3DF8D7E2-71FC-4A8D-B136-3942C01F6429}" destId="{FD14DF79-F25C-473C-A82C-1F5BB0A1D655}" srcOrd="1" destOrd="0" presId="urn:microsoft.com/office/officeart/2005/8/layout/orgChart1"/>
    <dgm:cxn modelId="{4157E2B1-8D8C-4874-8361-E505983B8FE0}" type="presParOf" srcId="{FD14DF79-F25C-473C-A82C-1F5BB0A1D655}" destId="{19C940DB-0B6E-4383-95F9-A05DAFA5D8EC}" srcOrd="0" destOrd="0" presId="urn:microsoft.com/office/officeart/2005/8/layout/orgChart1"/>
    <dgm:cxn modelId="{1BF7CC59-9662-4A00-9339-14C223D23078}" type="presParOf" srcId="{19C940DB-0B6E-4383-95F9-A05DAFA5D8EC}" destId="{739C3A97-A6F2-4F7D-885E-BAAA05C191BE}" srcOrd="0" destOrd="0" presId="urn:microsoft.com/office/officeart/2005/8/layout/orgChart1"/>
    <dgm:cxn modelId="{E55156A1-FBAB-49AA-BDDC-74CCC3AADDCC}" type="presParOf" srcId="{19C940DB-0B6E-4383-95F9-A05DAFA5D8EC}" destId="{AF355DB3-9C31-4CAC-8BB5-8EAAC703C9BB}" srcOrd="1" destOrd="0" presId="urn:microsoft.com/office/officeart/2005/8/layout/orgChart1"/>
    <dgm:cxn modelId="{B31CE188-1A2B-4026-B449-19082D50807A}" type="presParOf" srcId="{FD14DF79-F25C-473C-A82C-1F5BB0A1D655}" destId="{C9717E72-D7E5-413E-8A09-8425DF8368AA}" srcOrd="1" destOrd="0" presId="urn:microsoft.com/office/officeart/2005/8/layout/orgChart1"/>
    <dgm:cxn modelId="{5DB3DB8C-7EBB-4BB8-873A-75F3239C449D}" type="presParOf" srcId="{C9717E72-D7E5-413E-8A09-8425DF8368AA}" destId="{452AEC52-D466-4973-9922-8D3FD4C40494}" srcOrd="0" destOrd="0" presId="urn:microsoft.com/office/officeart/2005/8/layout/orgChart1"/>
    <dgm:cxn modelId="{4B00A27C-9408-4B0A-8717-EE871E93C58A}" type="presParOf" srcId="{C9717E72-D7E5-413E-8A09-8425DF8368AA}" destId="{B3527145-5DD2-4884-BA9F-A86B98354A0F}" srcOrd="1" destOrd="0" presId="urn:microsoft.com/office/officeart/2005/8/layout/orgChart1"/>
    <dgm:cxn modelId="{2329A701-A30D-47EA-B40E-CF96A220A60E}" type="presParOf" srcId="{B3527145-5DD2-4884-BA9F-A86B98354A0F}" destId="{27FE52D4-8C5F-4CED-9FEF-9EB419C112EC}" srcOrd="0" destOrd="0" presId="urn:microsoft.com/office/officeart/2005/8/layout/orgChart1"/>
    <dgm:cxn modelId="{2EFB3AE8-2B0C-4263-A6E8-15E2AA67BAD0}" type="presParOf" srcId="{27FE52D4-8C5F-4CED-9FEF-9EB419C112EC}" destId="{9E8B9E8B-09A2-4959-819B-97B1C09D0FD0}" srcOrd="0" destOrd="0" presId="urn:microsoft.com/office/officeart/2005/8/layout/orgChart1"/>
    <dgm:cxn modelId="{65F7FDDF-A8BF-4932-9D5B-17B6D28B151C}" type="presParOf" srcId="{27FE52D4-8C5F-4CED-9FEF-9EB419C112EC}" destId="{8C231BDC-AA5E-40C8-BCB5-1947C8F72FF8}" srcOrd="1" destOrd="0" presId="urn:microsoft.com/office/officeart/2005/8/layout/orgChart1"/>
    <dgm:cxn modelId="{B789E675-E295-4384-9D7D-C2C7AAB1A46D}" type="presParOf" srcId="{B3527145-5DD2-4884-BA9F-A86B98354A0F}" destId="{CE6CF891-B122-4D0C-8D85-A27909B67BDB}" srcOrd="1" destOrd="0" presId="urn:microsoft.com/office/officeart/2005/8/layout/orgChart1"/>
    <dgm:cxn modelId="{88DFBCA6-AD26-4626-9E67-00DC2343EC44}" type="presParOf" srcId="{B3527145-5DD2-4884-BA9F-A86B98354A0F}" destId="{EBF34519-FDF4-4278-92CE-C9D0EF5AA048}" srcOrd="2" destOrd="0" presId="urn:microsoft.com/office/officeart/2005/8/layout/orgChart1"/>
    <dgm:cxn modelId="{1857DF1F-59F5-4867-81FD-58411CC8BC63}" type="presParOf" srcId="{FD14DF79-F25C-473C-A82C-1F5BB0A1D655}" destId="{62C5E943-E0C6-493C-AA45-D58CD26A82E7}" srcOrd="2" destOrd="0" presId="urn:microsoft.com/office/officeart/2005/8/layout/orgChart1"/>
    <dgm:cxn modelId="{311EE2D7-8554-45CC-9F2A-9FD7D9E0830B}" type="presParOf" srcId="{3DF8D7E2-71FC-4A8D-B136-3942C01F6429}" destId="{25399FDE-A3A4-412F-91C3-94997469B990}" srcOrd="2" destOrd="0" presId="urn:microsoft.com/office/officeart/2005/8/layout/orgChart1"/>
    <dgm:cxn modelId="{A787DD63-D387-4C41-B6E6-9BCD38E964EF}" type="presParOf" srcId="{3DF8D7E2-71FC-4A8D-B136-3942C01F6429}" destId="{D1FF087D-05DE-412D-B64B-B6256D52BC4F}" srcOrd="3" destOrd="0" presId="urn:microsoft.com/office/officeart/2005/8/layout/orgChart1"/>
    <dgm:cxn modelId="{DE976A9A-7B4D-488F-9562-F9B1A37BC93C}" type="presParOf" srcId="{D1FF087D-05DE-412D-B64B-B6256D52BC4F}" destId="{7CA372F6-4AFF-405A-B3F4-830D46AC8E10}" srcOrd="0" destOrd="0" presId="urn:microsoft.com/office/officeart/2005/8/layout/orgChart1"/>
    <dgm:cxn modelId="{24289D1D-C55C-45F2-8C62-4D0E0CB4A9D7}" type="presParOf" srcId="{7CA372F6-4AFF-405A-B3F4-830D46AC8E10}" destId="{DD331515-DE30-4F43-9D7D-E75154DFFF96}" srcOrd="0" destOrd="0" presId="urn:microsoft.com/office/officeart/2005/8/layout/orgChart1"/>
    <dgm:cxn modelId="{26513B1E-71EB-4481-A50D-63F791A08486}" type="presParOf" srcId="{7CA372F6-4AFF-405A-B3F4-830D46AC8E10}" destId="{386715B6-B8AA-4D2A-B419-D44D6259BB91}" srcOrd="1" destOrd="0" presId="urn:microsoft.com/office/officeart/2005/8/layout/orgChart1"/>
    <dgm:cxn modelId="{36E32C3D-468B-42FC-B4CF-4B11679609D6}" type="presParOf" srcId="{D1FF087D-05DE-412D-B64B-B6256D52BC4F}" destId="{768201C5-E369-480D-9B05-01F0F630DB34}" srcOrd="1" destOrd="0" presId="urn:microsoft.com/office/officeart/2005/8/layout/orgChart1"/>
    <dgm:cxn modelId="{3658A6EB-D239-4590-9113-FBEDA556C973}" type="presParOf" srcId="{768201C5-E369-480D-9B05-01F0F630DB34}" destId="{95030FFD-8FDE-4C47-8515-3E504D28BE3E}" srcOrd="0" destOrd="0" presId="urn:microsoft.com/office/officeart/2005/8/layout/orgChart1"/>
    <dgm:cxn modelId="{60D72908-FDF4-435B-AA5D-CBCEF4D75E95}" type="presParOf" srcId="{768201C5-E369-480D-9B05-01F0F630DB34}" destId="{08DFD3B9-57AD-4EE7-998A-839B71609A80}" srcOrd="1" destOrd="0" presId="urn:microsoft.com/office/officeart/2005/8/layout/orgChart1"/>
    <dgm:cxn modelId="{B0300F53-613B-427D-B59D-E8BE7E8F20FD}" type="presParOf" srcId="{08DFD3B9-57AD-4EE7-998A-839B71609A80}" destId="{CC40D35C-1781-4916-A851-49CFE679EDD0}" srcOrd="0" destOrd="0" presId="urn:microsoft.com/office/officeart/2005/8/layout/orgChart1"/>
    <dgm:cxn modelId="{8AD905FA-BA85-4540-9861-0B46FC22545D}" type="presParOf" srcId="{CC40D35C-1781-4916-A851-49CFE679EDD0}" destId="{F78F180A-B033-4CC2-BEBB-6F019592FCAB}" srcOrd="0" destOrd="0" presId="urn:microsoft.com/office/officeart/2005/8/layout/orgChart1"/>
    <dgm:cxn modelId="{09B6A8A8-DF99-4E95-8927-C8BB802071DB}" type="presParOf" srcId="{CC40D35C-1781-4916-A851-49CFE679EDD0}" destId="{7A19EE16-3581-460B-890E-E22A5E311D43}" srcOrd="1" destOrd="0" presId="urn:microsoft.com/office/officeart/2005/8/layout/orgChart1"/>
    <dgm:cxn modelId="{8B79E584-80E9-4C57-B5CC-473F2AEA14B3}" type="presParOf" srcId="{08DFD3B9-57AD-4EE7-998A-839B71609A80}" destId="{19A1908D-0695-44A3-A0FD-37100CCD08AD}" srcOrd="1" destOrd="0" presId="urn:microsoft.com/office/officeart/2005/8/layout/orgChart1"/>
    <dgm:cxn modelId="{930CB980-5F87-41C5-9F52-758E9FC0EBFA}" type="presParOf" srcId="{08DFD3B9-57AD-4EE7-998A-839B71609A80}" destId="{C5687F1A-D7DE-43F9-B3C1-9A6128E7E508}" srcOrd="2" destOrd="0" presId="urn:microsoft.com/office/officeart/2005/8/layout/orgChart1"/>
    <dgm:cxn modelId="{478FA0E0-327B-4F01-8511-0E2F56456006}" type="presParOf" srcId="{D1FF087D-05DE-412D-B64B-B6256D52BC4F}" destId="{97EE546D-4AA1-4946-B473-96491B7FD65E}" srcOrd="2" destOrd="0" presId="urn:microsoft.com/office/officeart/2005/8/layout/orgChart1"/>
    <dgm:cxn modelId="{6A6BD425-6E95-44FC-A1F7-1A73D78E5866}" type="presParOf" srcId="{B6E57951-C794-4ACE-9BE0-1BA2A4728DD7}" destId="{84EFEFDC-5B4F-4797-8A5F-D1F94603CCBD}" srcOrd="2" destOrd="0" presId="urn:microsoft.com/office/officeart/2005/8/layout/orgChart1"/>
    <dgm:cxn modelId="{570EB0F9-C197-4C6A-88B2-CEE60FDC98B8}" type="presParOf" srcId="{F7042479-83B4-4C5E-8896-9F89E20232D3}" destId="{F736CF69-8A4A-47F0-B626-72AC04B92841}" srcOrd="2" destOrd="0" presId="urn:microsoft.com/office/officeart/2005/8/layout/orgChart1"/>
    <dgm:cxn modelId="{17DF1A5E-8352-4836-9203-A82562D3F4A8}" type="presParOf" srcId="{F7042479-83B4-4C5E-8896-9F89E20232D3}" destId="{C2269810-808F-4269-A2FF-15C881679DEB}" srcOrd="3" destOrd="0" presId="urn:microsoft.com/office/officeart/2005/8/layout/orgChart1"/>
    <dgm:cxn modelId="{F6B3216D-8042-4EB4-A7E3-70ABBD2EE165}" type="presParOf" srcId="{C2269810-808F-4269-A2FF-15C881679DEB}" destId="{C0CB0DD7-C05D-4C54-97BC-40923099712A}" srcOrd="0" destOrd="0" presId="urn:microsoft.com/office/officeart/2005/8/layout/orgChart1"/>
    <dgm:cxn modelId="{B97D04B7-DA12-417B-A674-2D21E2EE5802}" type="presParOf" srcId="{C0CB0DD7-C05D-4C54-97BC-40923099712A}" destId="{348A80E1-3BF1-486C-A96B-7D17C8DB0783}" srcOrd="0" destOrd="0" presId="urn:microsoft.com/office/officeart/2005/8/layout/orgChart1"/>
    <dgm:cxn modelId="{A794B89D-DB24-44EF-826A-3D6348038242}" type="presParOf" srcId="{C0CB0DD7-C05D-4C54-97BC-40923099712A}" destId="{535D367F-1E67-44C0-8503-5094E8E92281}" srcOrd="1" destOrd="0" presId="urn:microsoft.com/office/officeart/2005/8/layout/orgChart1"/>
    <dgm:cxn modelId="{6D3EFA3F-3402-40EC-9FD6-82FFDB9E41CD}" type="presParOf" srcId="{C2269810-808F-4269-A2FF-15C881679DEB}" destId="{9B816726-8534-4025-8278-F5AC14AC6C47}" srcOrd="1" destOrd="0" presId="urn:microsoft.com/office/officeart/2005/8/layout/orgChart1"/>
    <dgm:cxn modelId="{E9EDD501-4C06-4F2E-9698-3DB417F5F205}" type="presParOf" srcId="{9B816726-8534-4025-8278-F5AC14AC6C47}" destId="{C51CCE9F-B5E9-45CE-B370-D6549E4E25C6}" srcOrd="0" destOrd="0" presId="urn:microsoft.com/office/officeart/2005/8/layout/orgChart1"/>
    <dgm:cxn modelId="{16E7F59A-127D-46C6-B4CF-FF27C16182E0}" type="presParOf" srcId="{9B816726-8534-4025-8278-F5AC14AC6C47}" destId="{5B1FDBDC-2D66-4D08-B039-06A569CD1DD6}" srcOrd="1" destOrd="0" presId="urn:microsoft.com/office/officeart/2005/8/layout/orgChart1"/>
    <dgm:cxn modelId="{25508ABC-142B-49C1-BE4A-CFEF3B154DAA}" type="presParOf" srcId="{5B1FDBDC-2D66-4D08-B039-06A569CD1DD6}" destId="{9533A364-CE74-4F30-87CE-AB8A20A7CC74}" srcOrd="0" destOrd="0" presId="urn:microsoft.com/office/officeart/2005/8/layout/orgChart1"/>
    <dgm:cxn modelId="{C1A5C106-E695-49A1-BB98-B38033B568D8}" type="presParOf" srcId="{9533A364-CE74-4F30-87CE-AB8A20A7CC74}" destId="{66A5DA48-6E62-477A-BD9A-6B2DD918C3D6}" srcOrd="0" destOrd="0" presId="urn:microsoft.com/office/officeart/2005/8/layout/orgChart1"/>
    <dgm:cxn modelId="{BE1FCF71-C59B-4ED2-9073-2C163762753A}" type="presParOf" srcId="{9533A364-CE74-4F30-87CE-AB8A20A7CC74}" destId="{5B2EE671-734B-4995-959B-DC9957140CB2}" srcOrd="1" destOrd="0" presId="urn:microsoft.com/office/officeart/2005/8/layout/orgChart1"/>
    <dgm:cxn modelId="{7BAFD347-216E-47C9-AB74-D6AB385C5B44}" type="presParOf" srcId="{5B1FDBDC-2D66-4D08-B039-06A569CD1DD6}" destId="{DF045F4A-8DFD-4A34-91B3-25B4E6DCAEDC}" srcOrd="1" destOrd="0" presId="urn:microsoft.com/office/officeart/2005/8/layout/orgChart1"/>
    <dgm:cxn modelId="{2FBBD6A6-F983-4976-B883-28E2CA325596}" type="presParOf" srcId="{DF045F4A-8DFD-4A34-91B3-25B4E6DCAEDC}" destId="{4F575731-BC06-434D-BC58-1509833A39EA}" srcOrd="0" destOrd="0" presId="urn:microsoft.com/office/officeart/2005/8/layout/orgChart1"/>
    <dgm:cxn modelId="{85608827-1C05-4316-AC9C-0C7E2E27D4AC}" type="presParOf" srcId="{DF045F4A-8DFD-4A34-91B3-25B4E6DCAEDC}" destId="{DA27EFEF-1516-4C43-BDBD-DACF37402217}" srcOrd="1" destOrd="0" presId="urn:microsoft.com/office/officeart/2005/8/layout/orgChart1"/>
    <dgm:cxn modelId="{1AC80B79-0340-4544-A575-2636F4FF6E29}" type="presParOf" srcId="{DA27EFEF-1516-4C43-BDBD-DACF37402217}" destId="{4AC48373-2899-4751-97ED-BE5CB55BE9A2}" srcOrd="0" destOrd="0" presId="urn:microsoft.com/office/officeart/2005/8/layout/orgChart1"/>
    <dgm:cxn modelId="{E306D134-FA06-4C50-8F89-90E152DEA6F3}" type="presParOf" srcId="{4AC48373-2899-4751-97ED-BE5CB55BE9A2}" destId="{FCB35056-E79F-47BF-9460-6491216B8763}" srcOrd="0" destOrd="0" presId="urn:microsoft.com/office/officeart/2005/8/layout/orgChart1"/>
    <dgm:cxn modelId="{8836CB81-7DAC-427E-804D-032678B17443}" type="presParOf" srcId="{4AC48373-2899-4751-97ED-BE5CB55BE9A2}" destId="{59BF5552-4A7B-45B1-A911-22DFE78B2DA8}" srcOrd="1" destOrd="0" presId="urn:microsoft.com/office/officeart/2005/8/layout/orgChart1"/>
    <dgm:cxn modelId="{BDAF2762-8C19-4B10-8C21-E2AF352FD4B1}" type="presParOf" srcId="{DA27EFEF-1516-4C43-BDBD-DACF37402217}" destId="{00618137-9B20-45A8-AE5E-888F9841E052}" srcOrd="1" destOrd="0" presId="urn:microsoft.com/office/officeart/2005/8/layout/orgChart1"/>
    <dgm:cxn modelId="{6B472765-4616-4227-A8F7-0AE6FE133478}" type="presParOf" srcId="{DA27EFEF-1516-4C43-BDBD-DACF37402217}" destId="{ED497861-D44F-44E0-AC1A-BE9D0BDC9B93}" srcOrd="2" destOrd="0" presId="urn:microsoft.com/office/officeart/2005/8/layout/orgChart1"/>
    <dgm:cxn modelId="{01057F9A-D572-4B62-AB3A-C11EDDF6967F}" type="presParOf" srcId="{5B1FDBDC-2D66-4D08-B039-06A569CD1DD6}" destId="{85262593-7E14-4C97-92F9-045911E1AD79}" srcOrd="2" destOrd="0" presId="urn:microsoft.com/office/officeart/2005/8/layout/orgChart1"/>
    <dgm:cxn modelId="{96C4F7AA-7D43-4A85-B7E6-6997E3EA05E5}" type="presParOf" srcId="{9B816726-8534-4025-8278-F5AC14AC6C47}" destId="{5FDC0079-2A33-430A-A199-22EED760C534}" srcOrd="2" destOrd="0" presId="urn:microsoft.com/office/officeart/2005/8/layout/orgChart1"/>
    <dgm:cxn modelId="{20C931FC-2A02-45B6-87F5-E1CC9D041F0E}" type="presParOf" srcId="{9B816726-8534-4025-8278-F5AC14AC6C47}" destId="{BA769A3E-CD0D-46DB-86E4-89A39F6265A9}" srcOrd="3" destOrd="0" presId="urn:microsoft.com/office/officeart/2005/8/layout/orgChart1"/>
    <dgm:cxn modelId="{7B5870A9-B4AA-4EC3-ABA0-99FF0F32334A}" type="presParOf" srcId="{BA769A3E-CD0D-46DB-86E4-89A39F6265A9}" destId="{A49110F1-B599-442A-9CE9-AB6F933BB1F6}" srcOrd="0" destOrd="0" presId="urn:microsoft.com/office/officeart/2005/8/layout/orgChart1"/>
    <dgm:cxn modelId="{8F8478D4-5A25-412D-A305-3EF353CA5B63}" type="presParOf" srcId="{A49110F1-B599-442A-9CE9-AB6F933BB1F6}" destId="{FE583DBE-BF7C-4327-9984-356E57DA42BF}" srcOrd="0" destOrd="0" presId="urn:microsoft.com/office/officeart/2005/8/layout/orgChart1"/>
    <dgm:cxn modelId="{F3DB37A1-D8B0-4D49-BA0A-9B039E5BD9E7}" type="presParOf" srcId="{A49110F1-B599-442A-9CE9-AB6F933BB1F6}" destId="{EE7E1B2D-D77A-455E-91E9-B2371E49E860}" srcOrd="1" destOrd="0" presId="urn:microsoft.com/office/officeart/2005/8/layout/orgChart1"/>
    <dgm:cxn modelId="{AC5686D4-A3B1-4285-8006-9FDDCE2B65F7}" type="presParOf" srcId="{BA769A3E-CD0D-46DB-86E4-89A39F6265A9}" destId="{F4EED4E8-3A44-4D41-A49B-B45C43156E17}" srcOrd="1" destOrd="0" presId="urn:microsoft.com/office/officeart/2005/8/layout/orgChart1"/>
    <dgm:cxn modelId="{30FAE8B6-9C88-45C8-9D39-67D9EECDDFF6}" type="presParOf" srcId="{F4EED4E8-3A44-4D41-A49B-B45C43156E17}" destId="{8E05B3A1-D5C8-4D6D-B189-06565C442EEA}" srcOrd="0" destOrd="0" presId="urn:microsoft.com/office/officeart/2005/8/layout/orgChart1"/>
    <dgm:cxn modelId="{853E0FAA-5E35-4732-93FE-059F6968193B}" type="presParOf" srcId="{F4EED4E8-3A44-4D41-A49B-B45C43156E17}" destId="{A4EBB1AA-A0C2-46EB-98B8-DA8028F38545}" srcOrd="1" destOrd="0" presId="urn:microsoft.com/office/officeart/2005/8/layout/orgChart1"/>
    <dgm:cxn modelId="{9C23E7A0-2BB9-437E-ABE2-EE503AC14262}" type="presParOf" srcId="{A4EBB1AA-A0C2-46EB-98B8-DA8028F38545}" destId="{7CFF9515-5A62-4BA7-8C89-FB4BC03FEEBE}" srcOrd="0" destOrd="0" presId="urn:microsoft.com/office/officeart/2005/8/layout/orgChart1"/>
    <dgm:cxn modelId="{3D257427-E210-41AB-8552-7E88206C7023}" type="presParOf" srcId="{7CFF9515-5A62-4BA7-8C89-FB4BC03FEEBE}" destId="{A1D61F72-A5CF-4F11-952D-713AC51AB180}" srcOrd="0" destOrd="0" presId="urn:microsoft.com/office/officeart/2005/8/layout/orgChart1"/>
    <dgm:cxn modelId="{1EDBD9D5-5359-49D9-B8A8-254CFC5FA404}" type="presParOf" srcId="{7CFF9515-5A62-4BA7-8C89-FB4BC03FEEBE}" destId="{F75242A2-93A3-42B1-A5BF-1244FEE2D9EC}" srcOrd="1" destOrd="0" presId="urn:microsoft.com/office/officeart/2005/8/layout/orgChart1"/>
    <dgm:cxn modelId="{C139D0E3-4EA7-4DE5-BE44-B6C130A190B7}" type="presParOf" srcId="{A4EBB1AA-A0C2-46EB-98B8-DA8028F38545}" destId="{12EEB57B-7E60-4216-A829-81D74F0D78FE}" srcOrd="1" destOrd="0" presId="urn:microsoft.com/office/officeart/2005/8/layout/orgChart1"/>
    <dgm:cxn modelId="{E6326719-8D07-4FAE-BAB5-304C33D4C462}" type="presParOf" srcId="{A4EBB1AA-A0C2-46EB-98B8-DA8028F38545}" destId="{4C1D506F-CF0D-4CDA-9969-BCC34736268C}" srcOrd="2" destOrd="0" presId="urn:microsoft.com/office/officeart/2005/8/layout/orgChart1"/>
    <dgm:cxn modelId="{B4A4002E-45A2-48DD-AE8B-1BD38820E8C0}" type="presParOf" srcId="{BA769A3E-CD0D-46DB-86E4-89A39F6265A9}" destId="{F9AB2127-CBC0-4DFF-92BD-2C2399298D36}" srcOrd="2" destOrd="0" presId="urn:microsoft.com/office/officeart/2005/8/layout/orgChart1"/>
    <dgm:cxn modelId="{C1C47F8A-E2A0-48CB-AF07-EF515C02D1B1}" type="presParOf" srcId="{C2269810-808F-4269-A2FF-15C881679DEB}" destId="{9C70AB9E-6D41-4ACE-A809-E999A393FDE7}" srcOrd="2" destOrd="0" presId="urn:microsoft.com/office/officeart/2005/8/layout/orgChart1"/>
    <dgm:cxn modelId="{FDA6365A-0B92-4932-B68C-27BAEB219186}" type="presParOf" srcId="{9FFCA41C-A232-467D-B255-519C8DBD579A}" destId="{CD937A1B-9036-45C5-8A72-73021E23A0FA}" srcOrd="2" destOrd="0" presId="urn:microsoft.com/office/officeart/2005/8/layout/orgChart1"/>
    <dgm:cxn modelId="{F58D6CE6-B3E9-46CD-B70D-CFFC9FFFCAB2}" type="presParOf" srcId="{4D1747A4-E236-4E5B-851F-CFF98F8B0400}" destId="{C42F5F0D-BA35-4C74-ABF9-6E57ACCC5279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E05B3A1-D5C8-4D6D-B189-06565C442EEA}">
      <dsp:nvSpPr>
        <dsp:cNvPr id="0" name=""/>
        <dsp:cNvSpPr/>
      </dsp:nvSpPr>
      <dsp:spPr>
        <a:xfrm>
          <a:off x="16756415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FDC0079-2A33-430A-A199-22EED760C534}">
      <dsp:nvSpPr>
        <dsp:cNvPr id="0" name=""/>
        <dsp:cNvSpPr/>
      </dsp:nvSpPr>
      <dsp:spPr>
        <a:xfrm>
          <a:off x="16607751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438738" y="76144"/>
              </a:lnTo>
              <a:lnTo>
                <a:pt x="438738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F575731-BC06-434D-BC58-1509833A39EA}">
      <dsp:nvSpPr>
        <dsp:cNvPr id="0" name=""/>
        <dsp:cNvSpPr/>
      </dsp:nvSpPr>
      <dsp:spPr>
        <a:xfrm>
          <a:off x="15878937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51CCE9F-B5E9-45CE-B370-D6549E4E25C6}">
      <dsp:nvSpPr>
        <dsp:cNvPr id="0" name=""/>
        <dsp:cNvSpPr/>
      </dsp:nvSpPr>
      <dsp:spPr>
        <a:xfrm>
          <a:off x="16169013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438738" y="0"/>
              </a:moveTo>
              <a:lnTo>
                <a:pt x="438738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736CF69-8A4A-47F0-B626-72AC04B92841}">
      <dsp:nvSpPr>
        <dsp:cNvPr id="0" name=""/>
        <dsp:cNvSpPr/>
      </dsp:nvSpPr>
      <dsp:spPr>
        <a:xfrm>
          <a:off x="15730274" y="3172701"/>
          <a:ext cx="877477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877477" y="76144"/>
              </a:lnTo>
              <a:lnTo>
                <a:pt x="877477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030FFD-8FDE-4C47-8515-3E504D28BE3E}">
      <dsp:nvSpPr>
        <dsp:cNvPr id="0" name=""/>
        <dsp:cNvSpPr/>
      </dsp:nvSpPr>
      <dsp:spPr>
        <a:xfrm>
          <a:off x="15001459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5399FDE-A3A4-412F-91C3-94997469B990}">
      <dsp:nvSpPr>
        <dsp:cNvPr id="0" name=""/>
        <dsp:cNvSpPr/>
      </dsp:nvSpPr>
      <dsp:spPr>
        <a:xfrm>
          <a:off x="14852796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438738" y="76144"/>
              </a:lnTo>
              <a:lnTo>
                <a:pt x="438738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52AEC52-D466-4973-9922-8D3FD4C40494}">
      <dsp:nvSpPr>
        <dsp:cNvPr id="0" name=""/>
        <dsp:cNvSpPr/>
      </dsp:nvSpPr>
      <dsp:spPr>
        <a:xfrm>
          <a:off x="14123982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101875-BBCE-493F-8B16-5A4609A24D31}">
      <dsp:nvSpPr>
        <dsp:cNvPr id="0" name=""/>
        <dsp:cNvSpPr/>
      </dsp:nvSpPr>
      <dsp:spPr>
        <a:xfrm>
          <a:off x="14414057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438738" y="0"/>
              </a:moveTo>
              <a:lnTo>
                <a:pt x="438738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A9CF4A9-DB0D-4F95-8BC9-75E341924FC3}">
      <dsp:nvSpPr>
        <dsp:cNvPr id="0" name=""/>
        <dsp:cNvSpPr/>
      </dsp:nvSpPr>
      <dsp:spPr>
        <a:xfrm>
          <a:off x="14852796" y="3172701"/>
          <a:ext cx="877477" cy="152289"/>
        </a:xfrm>
        <a:custGeom>
          <a:avLst/>
          <a:gdLst/>
          <a:ahLst/>
          <a:cxnLst/>
          <a:rect l="0" t="0" r="0" b="0"/>
          <a:pathLst>
            <a:path>
              <a:moveTo>
                <a:pt x="877477" y="0"/>
              </a:moveTo>
              <a:lnTo>
                <a:pt x="877477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CE47533-BFC7-4B0C-A53E-C81AA6A9FB6C}">
      <dsp:nvSpPr>
        <dsp:cNvPr id="0" name=""/>
        <dsp:cNvSpPr/>
      </dsp:nvSpPr>
      <dsp:spPr>
        <a:xfrm>
          <a:off x="9149190" y="2657818"/>
          <a:ext cx="6581083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6581083" y="76144"/>
              </a:lnTo>
              <a:lnTo>
                <a:pt x="6581083" y="15228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9757D0-1F01-485F-A7C4-B62971DB50D2}">
      <dsp:nvSpPr>
        <dsp:cNvPr id="0" name=""/>
        <dsp:cNvSpPr/>
      </dsp:nvSpPr>
      <dsp:spPr>
        <a:xfrm>
          <a:off x="13246504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A4B77AA-B85A-4D44-9059-3B2F73FEC0E7}">
      <dsp:nvSpPr>
        <dsp:cNvPr id="0" name=""/>
        <dsp:cNvSpPr/>
      </dsp:nvSpPr>
      <dsp:spPr>
        <a:xfrm>
          <a:off x="13097840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438738" y="76144"/>
              </a:lnTo>
              <a:lnTo>
                <a:pt x="438738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C963BDF-AB19-4B9D-B696-4226665EEAA3}">
      <dsp:nvSpPr>
        <dsp:cNvPr id="0" name=""/>
        <dsp:cNvSpPr/>
      </dsp:nvSpPr>
      <dsp:spPr>
        <a:xfrm>
          <a:off x="12369026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94F439F-AA6B-4DB0-A8F0-DF46719760E5}">
      <dsp:nvSpPr>
        <dsp:cNvPr id="0" name=""/>
        <dsp:cNvSpPr/>
      </dsp:nvSpPr>
      <dsp:spPr>
        <a:xfrm>
          <a:off x="12659101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438738" y="0"/>
              </a:moveTo>
              <a:lnTo>
                <a:pt x="438738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96EF736-0701-40DA-B6F6-C598C55A7D3F}">
      <dsp:nvSpPr>
        <dsp:cNvPr id="0" name=""/>
        <dsp:cNvSpPr/>
      </dsp:nvSpPr>
      <dsp:spPr>
        <a:xfrm>
          <a:off x="12220362" y="3172701"/>
          <a:ext cx="877477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877477" y="76144"/>
              </a:lnTo>
              <a:lnTo>
                <a:pt x="877477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88CDA1C-5CD0-479B-98FD-05258C3DB158}">
      <dsp:nvSpPr>
        <dsp:cNvPr id="0" name=""/>
        <dsp:cNvSpPr/>
      </dsp:nvSpPr>
      <dsp:spPr>
        <a:xfrm>
          <a:off x="11491548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E1EE377-24DE-465F-841C-58F1BF5516CC}">
      <dsp:nvSpPr>
        <dsp:cNvPr id="0" name=""/>
        <dsp:cNvSpPr/>
      </dsp:nvSpPr>
      <dsp:spPr>
        <a:xfrm>
          <a:off x="11342884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438738" y="76144"/>
              </a:lnTo>
              <a:lnTo>
                <a:pt x="438738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799341-F847-49FA-BBD3-6785CF6C6CEF}">
      <dsp:nvSpPr>
        <dsp:cNvPr id="0" name=""/>
        <dsp:cNvSpPr/>
      </dsp:nvSpPr>
      <dsp:spPr>
        <a:xfrm>
          <a:off x="10614070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FF2E9C9-1A51-4FB5-B5F1-0ABD84951C6A}">
      <dsp:nvSpPr>
        <dsp:cNvPr id="0" name=""/>
        <dsp:cNvSpPr/>
      </dsp:nvSpPr>
      <dsp:spPr>
        <a:xfrm>
          <a:off x="10904146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438738" y="0"/>
              </a:moveTo>
              <a:lnTo>
                <a:pt x="438738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7E9C454-7E59-4B16-97F3-54A5DE89E39D}">
      <dsp:nvSpPr>
        <dsp:cNvPr id="0" name=""/>
        <dsp:cNvSpPr/>
      </dsp:nvSpPr>
      <dsp:spPr>
        <a:xfrm>
          <a:off x="11342884" y="3172701"/>
          <a:ext cx="877477" cy="152289"/>
        </a:xfrm>
        <a:custGeom>
          <a:avLst/>
          <a:gdLst/>
          <a:ahLst/>
          <a:cxnLst/>
          <a:rect l="0" t="0" r="0" b="0"/>
          <a:pathLst>
            <a:path>
              <a:moveTo>
                <a:pt x="877477" y="0"/>
              </a:moveTo>
              <a:lnTo>
                <a:pt x="877477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B57C4FE-0AB3-45BA-9500-5DB3F5DEB9D8}">
      <dsp:nvSpPr>
        <dsp:cNvPr id="0" name=""/>
        <dsp:cNvSpPr/>
      </dsp:nvSpPr>
      <dsp:spPr>
        <a:xfrm>
          <a:off x="9149190" y="2657818"/>
          <a:ext cx="3071172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3071172" y="76144"/>
              </a:lnTo>
              <a:lnTo>
                <a:pt x="3071172" y="15228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A8B401-A44A-4867-8D99-49427BC6E345}">
      <dsp:nvSpPr>
        <dsp:cNvPr id="0" name=""/>
        <dsp:cNvSpPr/>
      </dsp:nvSpPr>
      <dsp:spPr>
        <a:xfrm>
          <a:off x="9736592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9DE924-FBDB-4EA3-9045-A9F2ADCC6546}">
      <dsp:nvSpPr>
        <dsp:cNvPr id="0" name=""/>
        <dsp:cNvSpPr/>
      </dsp:nvSpPr>
      <dsp:spPr>
        <a:xfrm>
          <a:off x="9587929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438738" y="76144"/>
              </a:lnTo>
              <a:lnTo>
                <a:pt x="438738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2457BC2-76CD-4155-BEB0-4FE7316ED73F}">
      <dsp:nvSpPr>
        <dsp:cNvPr id="0" name=""/>
        <dsp:cNvSpPr/>
      </dsp:nvSpPr>
      <dsp:spPr>
        <a:xfrm>
          <a:off x="8859115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EDF2581-A721-4F8D-8299-C6D829A2FA1D}">
      <dsp:nvSpPr>
        <dsp:cNvPr id="0" name=""/>
        <dsp:cNvSpPr/>
      </dsp:nvSpPr>
      <dsp:spPr>
        <a:xfrm>
          <a:off x="9149190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438738" y="0"/>
              </a:moveTo>
              <a:lnTo>
                <a:pt x="438738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52B2585-E7AD-45BD-AF7E-072DA72EB77B}">
      <dsp:nvSpPr>
        <dsp:cNvPr id="0" name=""/>
        <dsp:cNvSpPr/>
      </dsp:nvSpPr>
      <dsp:spPr>
        <a:xfrm>
          <a:off x="7832973" y="3172701"/>
          <a:ext cx="1754955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1754955" y="76144"/>
              </a:lnTo>
              <a:lnTo>
                <a:pt x="1754955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20FDB7A-24F6-4C94-99A4-44EB2043DE68}">
      <dsp:nvSpPr>
        <dsp:cNvPr id="0" name=""/>
        <dsp:cNvSpPr/>
      </dsp:nvSpPr>
      <dsp:spPr>
        <a:xfrm>
          <a:off x="7981637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2ED8BC0-0AED-4FD8-B315-35C036AF3DB3}">
      <dsp:nvSpPr>
        <dsp:cNvPr id="0" name=""/>
        <dsp:cNvSpPr/>
      </dsp:nvSpPr>
      <dsp:spPr>
        <a:xfrm>
          <a:off x="7832973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438738" y="76144"/>
              </a:lnTo>
              <a:lnTo>
                <a:pt x="438738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57CF2B1-3E75-4256-8B66-6E26B3FDB438}">
      <dsp:nvSpPr>
        <dsp:cNvPr id="0" name=""/>
        <dsp:cNvSpPr/>
      </dsp:nvSpPr>
      <dsp:spPr>
        <a:xfrm>
          <a:off x="7104159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A23F8E4-F220-4B81-A95B-7758D4CCF7FF}">
      <dsp:nvSpPr>
        <dsp:cNvPr id="0" name=""/>
        <dsp:cNvSpPr/>
      </dsp:nvSpPr>
      <dsp:spPr>
        <a:xfrm>
          <a:off x="7394234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438738" y="0"/>
              </a:moveTo>
              <a:lnTo>
                <a:pt x="438738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DA59979-5894-46C4-B00C-3F8C8E44850A}">
      <dsp:nvSpPr>
        <dsp:cNvPr id="0" name=""/>
        <dsp:cNvSpPr/>
      </dsp:nvSpPr>
      <dsp:spPr>
        <a:xfrm>
          <a:off x="7787253" y="3172701"/>
          <a:ext cx="91440" cy="15228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1FAC21-E48C-4D22-92C7-30318FB02CB4}">
      <dsp:nvSpPr>
        <dsp:cNvPr id="0" name=""/>
        <dsp:cNvSpPr/>
      </dsp:nvSpPr>
      <dsp:spPr>
        <a:xfrm>
          <a:off x="6226681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2405B0B-8AB8-4D64-8BB8-5E4E1C0D29E1}">
      <dsp:nvSpPr>
        <dsp:cNvPr id="0" name=""/>
        <dsp:cNvSpPr/>
      </dsp:nvSpPr>
      <dsp:spPr>
        <a:xfrm>
          <a:off x="6078017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438738" y="76144"/>
              </a:lnTo>
              <a:lnTo>
                <a:pt x="438738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0B2FD01-1141-4CF0-8CF2-6E3C1E4A9B49}">
      <dsp:nvSpPr>
        <dsp:cNvPr id="0" name=""/>
        <dsp:cNvSpPr/>
      </dsp:nvSpPr>
      <dsp:spPr>
        <a:xfrm>
          <a:off x="5349203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1A7AB58-40D0-4E0F-98E9-2D7B3B04AA09}">
      <dsp:nvSpPr>
        <dsp:cNvPr id="0" name=""/>
        <dsp:cNvSpPr/>
      </dsp:nvSpPr>
      <dsp:spPr>
        <a:xfrm>
          <a:off x="5639279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438738" y="0"/>
              </a:moveTo>
              <a:lnTo>
                <a:pt x="438738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4011D4F-3FA8-434D-93F6-EFC6340BDD2F}">
      <dsp:nvSpPr>
        <dsp:cNvPr id="0" name=""/>
        <dsp:cNvSpPr/>
      </dsp:nvSpPr>
      <dsp:spPr>
        <a:xfrm>
          <a:off x="6078017" y="3172701"/>
          <a:ext cx="1754955" cy="152289"/>
        </a:xfrm>
        <a:custGeom>
          <a:avLst/>
          <a:gdLst/>
          <a:ahLst/>
          <a:cxnLst/>
          <a:rect l="0" t="0" r="0" b="0"/>
          <a:pathLst>
            <a:path>
              <a:moveTo>
                <a:pt x="1754955" y="0"/>
              </a:moveTo>
              <a:lnTo>
                <a:pt x="1754955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6E06104-2A38-433F-86A7-CD3DE869C1E4}">
      <dsp:nvSpPr>
        <dsp:cNvPr id="0" name=""/>
        <dsp:cNvSpPr/>
      </dsp:nvSpPr>
      <dsp:spPr>
        <a:xfrm>
          <a:off x="7832973" y="2657818"/>
          <a:ext cx="1316216" cy="152289"/>
        </a:xfrm>
        <a:custGeom>
          <a:avLst/>
          <a:gdLst/>
          <a:ahLst/>
          <a:cxnLst/>
          <a:rect l="0" t="0" r="0" b="0"/>
          <a:pathLst>
            <a:path>
              <a:moveTo>
                <a:pt x="1316216" y="0"/>
              </a:moveTo>
              <a:lnTo>
                <a:pt x="1316216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7123F32-C37F-4444-A5BE-07B622C41B26}">
      <dsp:nvSpPr>
        <dsp:cNvPr id="0" name=""/>
        <dsp:cNvSpPr/>
      </dsp:nvSpPr>
      <dsp:spPr>
        <a:xfrm>
          <a:off x="4471725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CE3F61-2B53-4BF1-A23C-4A175B605DA8}">
      <dsp:nvSpPr>
        <dsp:cNvPr id="0" name=""/>
        <dsp:cNvSpPr/>
      </dsp:nvSpPr>
      <dsp:spPr>
        <a:xfrm>
          <a:off x="4323062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438738" y="76144"/>
              </a:lnTo>
              <a:lnTo>
                <a:pt x="438738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ADE1DEF-106E-489A-9F1B-528B627F7424}">
      <dsp:nvSpPr>
        <dsp:cNvPr id="0" name=""/>
        <dsp:cNvSpPr/>
      </dsp:nvSpPr>
      <dsp:spPr>
        <a:xfrm>
          <a:off x="3594248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4C0142-CD6D-40FD-AE19-CF570DAE8B87}">
      <dsp:nvSpPr>
        <dsp:cNvPr id="0" name=""/>
        <dsp:cNvSpPr/>
      </dsp:nvSpPr>
      <dsp:spPr>
        <a:xfrm>
          <a:off x="3884323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438738" y="0"/>
              </a:moveTo>
              <a:lnTo>
                <a:pt x="438738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0B1C136-F564-48DD-BA00-19C3A6D1B9D8}">
      <dsp:nvSpPr>
        <dsp:cNvPr id="0" name=""/>
        <dsp:cNvSpPr/>
      </dsp:nvSpPr>
      <dsp:spPr>
        <a:xfrm>
          <a:off x="2568106" y="3172701"/>
          <a:ext cx="1754955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1754955" y="76144"/>
              </a:lnTo>
              <a:lnTo>
                <a:pt x="1754955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6D66B6A-BEAC-4FCE-BB2F-69862D4C5C30}">
      <dsp:nvSpPr>
        <dsp:cNvPr id="0" name=""/>
        <dsp:cNvSpPr/>
      </dsp:nvSpPr>
      <dsp:spPr>
        <a:xfrm>
          <a:off x="2716770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EB4AE84-1824-4FD6-B856-03DCB036A25C}">
      <dsp:nvSpPr>
        <dsp:cNvPr id="0" name=""/>
        <dsp:cNvSpPr/>
      </dsp:nvSpPr>
      <dsp:spPr>
        <a:xfrm>
          <a:off x="2568106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438738" y="76144"/>
              </a:lnTo>
              <a:lnTo>
                <a:pt x="438738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813652-C4EC-4D54-B281-2E7E04EA8910}">
      <dsp:nvSpPr>
        <dsp:cNvPr id="0" name=""/>
        <dsp:cNvSpPr/>
      </dsp:nvSpPr>
      <dsp:spPr>
        <a:xfrm>
          <a:off x="1839292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13AC173-4B7C-4A60-8369-FADCEBDBBF09}">
      <dsp:nvSpPr>
        <dsp:cNvPr id="0" name=""/>
        <dsp:cNvSpPr/>
      </dsp:nvSpPr>
      <dsp:spPr>
        <a:xfrm>
          <a:off x="2129367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438738" y="0"/>
              </a:moveTo>
              <a:lnTo>
                <a:pt x="438738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4FB905F-2F3A-451C-92DE-D312700C8497}">
      <dsp:nvSpPr>
        <dsp:cNvPr id="0" name=""/>
        <dsp:cNvSpPr/>
      </dsp:nvSpPr>
      <dsp:spPr>
        <a:xfrm>
          <a:off x="2522386" y="3172701"/>
          <a:ext cx="91440" cy="15228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4FD63D-7D67-47D9-B34F-0D9AEF694BE7}">
      <dsp:nvSpPr>
        <dsp:cNvPr id="0" name=""/>
        <dsp:cNvSpPr/>
      </dsp:nvSpPr>
      <dsp:spPr>
        <a:xfrm>
          <a:off x="961814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F6BCE23-F709-4B53-93CE-318F724E620F}">
      <dsp:nvSpPr>
        <dsp:cNvPr id="0" name=""/>
        <dsp:cNvSpPr/>
      </dsp:nvSpPr>
      <dsp:spPr>
        <a:xfrm>
          <a:off x="813150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4"/>
              </a:lnTo>
              <a:lnTo>
                <a:pt x="438738" y="76144"/>
              </a:lnTo>
              <a:lnTo>
                <a:pt x="438738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E6E20F-5FA7-4103-AB5B-6F8E09193D56}">
      <dsp:nvSpPr>
        <dsp:cNvPr id="0" name=""/>
        <dsp:cNvSpPr/>
      </dsp:nvSpPr>
      <dsp:spPr>
        <a:xfrm>
          <a:off x="84336" y="4202469"/>
          <a:ext cx="108778" cy="333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586"/>
              </a:lnTo>
              <a:lnTo>
                <a:pt x="108778" y="3335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A8D8319-52A2-44DF-9C24-C24042C8977A}">
      <dsp:nvSpPr>
        <dsp:cNvPr id="0" name=""/>
        <dsp:cNvSpPr/>
      </dsp:nvSpPr>
      <dsp:spPr>
        <a:xfrm>
          <a:off x="374412" y="3687585"/>
          <a:ext cx="438738" cy="152289"/>
        </a:xfrm>
        <a:custGeom>
          <a:avLst/>
          <a:gdLst/>
          <a:ahLst/>
          <a:cxnLst/>
          <a:rect l="0" t="0" r="0" b="0"/>
          <a:pathLst>
            <a:path>
              <a:moveTo>
                <a:pt x="438738" y="0"/>
              </a:moveTo>
              <a:lnTo>
                <a:pt x="438738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DC685C-FC45-454D-B96D-279957428E5A}">
      <dsp:nvSpPr>
        <dsp:cNvPr id="0" name=""/>
        <dsp:cNvSpPr/>
      </dsp:nvSpPr>
      <dsp:spPr>
        <a:xfrm>
          <a:off x="813150" y="3172701"/>
          <a:ext cx="1754955" cy="152289"/>
        </a:xfrm>
        <a:custGeom>
          <a:avLst/>
          <a:gdLst/>
          <a:ahLst/>
          <a:cxnLst/>
          <a:rect l="0" t="0" r="0" b="0"/>
          <a:pathLst>
            <a:path>
              <a:moveTo>
                <a:pt x="1754955" y="0"/>
              </a:moveTo>
              <a:lnTo>
                <a:pt x="1754955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81568B-3736-48D3-8B67-67C47E93AFA0}">
      <dsp:nvSpPr>
        <dsp:cNvPr id="0" name=""/>
        <dsp:cNvSpPr/>
      </dsp:nvSpPr>
      <dsp:spPr>
        <a:xfrm>
          <a:off x="2568106" y="2657818"/>
          <a:ext cx="6581083" cy="152289"/>
        </a:xfrm>
        <a:custGeom>
          <a:avLst/>
          <a:gdLst/>
          <a:ahLst/>
          <a:cxnLst/>
          <a:rect l="0" t="0" r="0" b="0"/>
          <a:pathLst>
            <a:path>
              <a:moveTo>
                <a:pt x="6581083" y="0"/>
              </a:moveTo>
              <a:lnTo>
                <a:pt x="6581083" y="76144"/>
              </a:lnTo>
              <a:lnTo>
                <a:pt x="0" y="76144"/>
              </a:lnTo>
              <a:lnTo>
                <a:pt x="0" y="15228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6F95BF9-7385-4C82-BFAD-74A50E531A92}">
      <dsp:nvSpPr>
        <dsp:cNvPr id="0" name=""/>
        <dsp:cNvSpPr/>
      </dsp:nvSpPr>
      <dsp:spPr>
        <a:xfrm>
          <a:off x="8786596" y="2295224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Execution: Express Logic Tree</a:t>
          </a:r>
        </a:p>
      </dsp:txBody>
      <dsp:txXfrm>
        <a:off x="8786596" y="2295224"/>
        <a:ext cx="725188" cy="362594"/>
      </dsp:txXfrm>
    </dsp:sp>
    <dsp:sp modelId="{D15D037D-94C1-419B-84A4-4F1DE1B93250}">
      <dsp:nvSpPr>
        <dsp:cNvPr id="0" name=""/>
        <dsp:cNvSpPr/>
      </dsp:nvSpPr>
      <dsp:spPr>
        <a:xfrm>
          <a:off x="2205512" y="2810107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Affordability:</a:t>
          </a:r>
        </a:p>
      </dsp:txBody>
      <dsp:txXfrm>
        <a:off x="2205512" y="2810107"/>
        <a:ext cx="725188" cy="362594"/>
      </dsp:txXfrm>
    </dsp:sp>
    <dsp:sp modelId="{578B930A-C727-4C49-91D7-0BE871FDFFE4}">
      <dsp:nvSpPr>
        <dsp:cNvPr id="0" name=""/>
        <dsp:cNvSpPr/>
      </dsp:nvSpPr>
      <dsp:spPr>
        <a:xfrm>
          <a:off x="450556" y="3324991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Is there a LURA, HAP, or Tenant-Based Vouchers?</a:t>
          </a:r>
        </a:p>
      </dsp:txBody>
      <dsp:txXfrm>
        <a:off x="450556" y="3324991"/>
        <a:ext cx="725188" cy="362594"/>
      </dsp:txXfrm>
    </dsp:sp>
    <dsp:sp modelId="{30A8E9C7-8CC4-47FB-A44E-37453B75F9FD}">
      <dsp:nvSpPr>
        <dsp:cNvPr id="0" name=""/>
        <dsp:cNvSpPr/>
      </dsp:nvSpPr>
      <dsp:spPr>
        <a:xfrm>
          <a:off x="11817" y="3839875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"Yes"</a:t>
          </a:r>
        </a:p>
      </dsp:txBody>
      <dsp:txXfrm>
        <a:off x="11817" y="3839875"/>
        <a:ext cx="725188" cy="362594"/>
      </dsp:txXfrm>
    </dsp:sp>
    <dsp:sp modelId="{28C9EB1E-BD55-4357-9FC1-BB7889CCC9A8}">
      <dsp:nvSpPr>
        <dsp:cNvPr id="0" name=""/>
        <dsp:cNvSpPr/>
      </dsp:nvSpPr>
      <dsp:spPr>
        <a:xfrm>
          <a:off x="193114" y="4354758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Express</a:t>
          </a:r>
        </a:p>
      </dsp:txBody>
      <dsp:txXfrm>
        <a:off x="193114" y="4354758"/>
        <a:ext cx="725188" cy="362594"/>
      </dsp:txXfrm>
    </dsp:sp>
    <dsp:sp modelId="{2E1EDC63-9160-469A-BAC6-8394D2538492}">
      <dsp:nvSpPr>
        <dsp:cNvPr id="0" name=""/>
        <dsp:cNvSpPr/>
      </dsp:nvSpPr>
      <dsp:spPr>
        <a:xfrm>
          <a:off x="889295" y="3839875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"No"</a:t>
          </a:r>
        </a:p>
      </dsp:txBody>
      <dsp:txXfrm>
        <a:off x="889295" y="3839875"/>
        <a:ext cx="725188" cy="362594"/>
      </dsp:txXfrm>
    </dsp:sp>
    <dsp:sp modelId="{3669D56E-1BFE-4382-9FFC-571C65AE38A2}">
      <dsp:nvSpPr>
        <dsp:cNvPr id="0" name=""/>
        <dsp:cNvSpPr/>
      </dsp:nvSpPr>
      <dsp:spPr>
        <a:xfrm>
          <a:off x="1070592" y="4354758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Standard TAH</a:t>
          </a:r>
        </a:p>
      </dsp:txBody>
      <dsp:txXfrm>
        <a:off x="1070592" y="4354758"/>
        <a:ext cx="725188" cy="362594"/>
      </dsp:txXfrm>
    </dsp:sp>
    <dsp:sp modelId="{80D3FF01-1579-4D4F-B6EB-9D9B5A3AFE24}">
      <dsp:nvSpPr>
        <dsp:cNvPr id="0" name=""/>
        <dsp:cNvSpPr/>
      </dsp:nvSpPr>
      <dsp:spPr>
        <a:xfrm>
          <a:off x="2205512" y="3324991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Is Property in Year 11 Compliance, or Later?</a:t>
          </a:r>
        </a:p>
      </dsp:txBody>
      <dsp:txXfrm>
        <a:off x="2205512" y="3324991"/>
        <a:ext cx="725188" cy="362594"/>
      </dsp:txXfrm>
    </dsp:sp>
    <dsp:sp modelId="{E897CD20-4258-4133-967B-EBDCC17A4145}">
      <dsp:nvSpPr>
        <dsp:cNvPr id="0" name=""/>
        <dsp:cNvSpPr/>
      </dsp:nvSpPr>
      <dsp:spPr>
        <a:xfrm>
          <a:off x="1766773" y="3839875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"Yes"</a:t>
          </a:r>
        </a:p>
      </dsp:txBody>
      <dsp:txXfrm>
        <a:off x="1766773" y="3839875"/>
        <a:ext cx="725188" cy="362594"/>
      </dsp:txXfrm>
    </dsp:sp>
    <dsp:sp modelId="{8CDA3CBE-7C03-4828-909D-034ECB409753}">
      <dsp:nvSpPr>
        <dsp:cNvPr id="0" name=""/>
        <dsp:cNvSpPr/>
      </dsp:nvSpPr>
      <dsp:spPr>
        <a:xfrm>
          <a:off x="1948070" y="4354758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Express</a:t>
          </a:r>
        </a:p>
      </dsp:txBody>
      <dsp:txXfrm>
        <a:off x="1948070" y="4354758"/>
        <a:ext cx="725188" cy="362594"/>
      </dsp:txXfrm>
    </dsp:sp>
    <dsp:sp modelId="{30E0CFBF-83AE-404A-B8E3-F7AE06A8FBD1}">
      <dsp:nvSpPr>
        <dsp:cNvPr id="0" name=""/>
        <dsp:cNvSpPr/>
      </dsp:nvSpPr>
      <dsp:spPr>
        <a:xfrm>
          <a:off x="2644251" y="3839875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"No"</a:t>
          </a:r>
        </a:p>
      </dsp:txBody>
      <dsp:txXfrm>
        <a:off x="2644251" y="3839875"/>
        <a:ext cx="725188" cy="362594"/>
      </dsp:txXfrm>
    </dsp:sp>
    <dsp:sp modelId="{3D3D38DD-00BC-4EA0-B91B-271AA32819D4}">
      <dsp:nvSpPr>
        <dsp:cNvPr id="0" name=""/>
        <dsp:cNvSpPr/>
      </dsp:nvSpPr>
      <dsp:spPr>
        <a:xfrm>
          <a:off x="2825548" y="4354758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Standard TAH</a:t>
          </a:r>
        </a:p>
      </dsp:txBody>
      <dsp:txXfrm>
        <a:off x="2825548" y="4354758"/>
        <a:ext cx="725188" cy="362594"/>
      </dsp:txXfrm>
    </dsp:sp>
    <dsp:sp modelId="{5196E778-E938-4B37-A8E3-75CFB7D8E015}">
      <dsp:nvSpPr>
        <dsp:cNvPr id="0" name=""/>
        <dsp:cNvSpPr/>
      </dsp:nvSpPr>
      <dsp:spPr>
        <a:xfrm>
          <a:off x="3960468" y="3324991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Is mortgage 100% uncapped?</a:t>
          </a:r>
        </a:p>
      </dsp:txBody>
      <dsp:txXfrm>
        <a:off x="3960468" y="3324991"/>
        <a:ext cx="725188" cy="362594"/>
      </dsp:txXfrm>
    </dsp:sp>
    <dsp:sp modelId="{2001290F-79F2-41A4-BCB5-4D33D43CD441}">
      <dsp:nvSpPr>
        <dsp:cNvPr id="0" name=""/>
        <dsp:cNvSpPr/>
      </dsp:nvSpPr>
      <dsp:spPr>
        <a:xfrm>
          <a:off x="3521729" y="3839875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"Yes"</a:t>
          </a:r>
        </a:p>
      </dsp:txBody>
      <dsp:txXfrm>
        <a:off x="3521729" y="3839875"/>
        <a:ext cx="725188" cy="362594"/>
      </dsp:txXfrm>
    </dsp:sp>
    <dsp:sp modelId="{DAF240B5-28D4-454D-9360-63103CD5B1BB}">
      <dsp:nvSpPr>
        <dsp:cNvPr id="0" name=""/>
        <dsp:cNvSpPr/>
      </dsp:nvSpPr>
      <dsp:spPr>
        <a:xfrm>
          <a:off x="3703026" y="4354758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Express</a:t>
          </a:r>
        </a:p>
      </dsp:txBody>
      <dsp:txXfrm>
        <a:off x="3703026" y="4354758"/>
        <a:ext cx="725188" cy="362594"/>
      </dsp:txXfrm>
    </dsp:sp>
    <dsp:sp modelId="{3F97D371-A205-4B21-9583-B2D6836F9D89}">
      <dsp:nvSpPr>
        <dsp:cNvPr id="0" name=""/>
        <dsp:cNvSpPr/>
      </dsp:nvSpPr>
      <dsp:spPr>
        <a:xfrm>
          <a:off x="4399207" y="3839875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"No"</a:t>
          </a:r>
        </a:p>
      </dsp:txBody>
      <dsp:txXfrm>
        <a:off x="4399207" y="3839875"/>
        <a:ext cx="725188" cy="362594"/>
      </dsp:txXfrm>
    </dsp:sp>
    <dsp:sp modelId="{A15E1D4A-31D3-4F2A-93CA-D817E7B221A6}">
      <dsp:nvSpPr>
        <dsp:cNvPr id="0" name=""/>
        <dsp:cNvSpPr/>
      </dsp:nvSpPr>
      <dsp:spPr>
        <a:xfrm>
          <a:off x="4580504" y="4354758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Standard TAH</a:t>
          </a:r>
        </a:p>
      </dsp:txBody>
      <dsp:txXfrm>
        <a:off x="4580504" y="4354758"/>
        <a:ext cx="725188" cy="362594"/>
      </dsp:txXfrm>
    </dsp:sp>
    <dsp:sp modelId="{5E6EB1FC-BB9B-4B9A-8A5F-1A0F43455D10}">
      <dsp:nvSpPr>
        <dsp:cNvPr id="0" name=""/>
        <dsp:cNvSpPr/>
      </dsp:nvSpPr>
      <dsp:spPr>
        <a:xfrm>
          <a:off x="7470379" y="2810107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Subordinate Financing:</a:t>
          </a:r>
        </a:p>
      </dsp:txBody>
      <dsp:txXfrm>
        <a:off x="7470379" y="2810107"/>
        <a:ext cx="725188" cy="362594"/>
      </dsp:txXfrm>
    </dsp:sp>
    <dsp:sp modelId="{E30946C4-FA76-4EFE-8E2E-594AFF3BADBB}">
      <dsp:nvSpPr>
        <dsp:cNvPr id="0" name=""/>
        <dsp:cNvSpPr/>
      </dsp:nvSpPr>
      <dsp:spPr>
        <a:xfrm>
          <a:off x="5715423" y="3324991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b="0" i="0" u="none" kern="1200"/>
            <a:t>Is the subordinate debt soft  - d/s subject to cash flow availability? </a:t>
          </a:r>
          <a:endParaRPr lang="en-US" sz="600" kern="1200"/>
        </a:p>
      </dsp:txBody>
      <dsp:txXfrm>
        <a:off x="5715423" y="3324991"/>
        <a:ext cx="725188" cy="362594"/>
      </dsp:txXfrm>
    </dsp:sp>
    <dsp:sp modelId="{89531B18-892A-4D96-8442-5EE6DB62764A}">
      <dsp:nvSpPr>
        <dsp:cNvPr id="0" name=""/>
        <dsp:cNvSpPr/>
      </dsp:nvSpPr>
      <dsp:spPr>
        <a:xfrm>
          <a:off x="5276684" y="3839875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"Yes"</a:t>
          </a:r>
        </a:p>
      </dsp:txBody>
      <dsp:txXfrm>
        <a:off x="5276684" y="3839875"/>
        <a:ext cx="725188" cy="362594"/>
      </dsp:txXfrm>
    </dsp:sp>
    <dsp:sp modelId="{914D4D43-9620-4728-B657-4DC0FC87211F}">
      <dsp:nvSpPr>
        <dsp:cNvPr id="0" name=""/>
        <dsp:cNvSpPr/>
      </dsp:nvSpPr>
      <dsp:spPr>
        <a:xfrm>
          <a:off x="5457981" y="4354758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Express</a:t>
          </a:r>
        </a:p>
      </dsp:txBody>
      <dsp:txXfrm>
        <a:off x="5457981" y="4354758"/>
        <a:ext cx="725188" cy="362594"/>
      </dsp:txXfrm>
    </dsp:sp>
    <dsp:sp modelId="{7FB15749-8BDB-4FA0-9A67-66C5431F3548}">
      <dsp:nvSpPr>
        <dsp:cNvPr id="0" name=""/>
        <dsp:cNvSpPr/>
      </dsp:nvSpPr>
      <dsp:spPr>
        <a:xfrm>
          <a:off x="6154162" y="3839875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"No"</a:t>
          </a:r>
        </a:p>
      </dsp:txBody>
      <dsp:txXfrm>
        <a:off x="6154162" y="3839875"/>
        <a:ext cx="725188" cy="362594"/>
      </dsp:txXfrm>
    </dsp:sp>
    <dsp:sp modelId="{6CA55817-3376-4701-9D3B-D5D6D410C0B4}">
      <dsp:nvSpPr>
        <dsp:cNvPr id="0" name=""/>
        <dsp:cNvSpPr/>
      </dsp:nvSpPr>
      <dsp:spPr>
        <a:xfrm>
          <a:off x="6335459" y="4354758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Standard TAH</a:t>
          </a:r>
        </a:p>
      </dsp:txBody>
      <dsp:txXfrm>
        <a:off x="6335459" y="4354758"/>
        <a:ext cx="725188" cy="362594"/>
      </dsp:txXfrm>
    </dsp:sp>
    <dsp:sp modelId="{E91D3D87-F934-47FC-8547-4A4BDEEF8DED}">
      <dsp:nvSpPr>
        <dsp:cNvPr id="0" name=""/>
        <dsp:cNvSpPr/>
      </dsp:nvSpPr>
      <dsp:spPr>
        <a:xfrm>
          <a:off x="7470379" y="3324991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b="0" i="0" u="none" kern="1200"/>
            <a:t>Will the sub-lender execute the standard Subordination Agreement?</a:t>
          </a:r>
          <a:endParaRPr lang="en-US" sz="600" kern="1200"/>
        </a:p>
      </dsp:txBody>
      <dsp:txXfrm>
        <a:off x="7470379" y="3324991"/>
        <a:ext cx="725188" cy="362594"/>
      </dsp:txXfrm>
    </dsp:sp>
    <dsp:sp modelId="{81C71408-BD95-4D31-89BC-B8D07C59094D}">
      <dsp:nvSpPr>
        <dsp:cNvPr id="0" name=""/>
        <dsp:cNvSpPr/>
      </dsp:nvSpPr>
      <dsp:spPr>
        <a:xfrm>
          <a:off x="7031640" y="3839875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"Yes"</a:t>
          </a:r>
        </a:p>
      </dsp:txBody>
      <dsp:txXfrm>
        <a:off x="7031640" y="3839875"/>
        <a:ext cx="725188" cy="362594"/>
      </dsp:txXfrm>
    </dsp:sp>
    <dsp:sp modelId="{60857E51-7B5F-4763-80EC-39D708F54EAA}">
      <dsp:nvSpPr>
        <dsp:cNvPr id="0" name=""/>
        <dsp:cNvSpPr/>
      </dsp:nvSpPr>
      <dsp:spPr>
        <a:xfrm>
          <a:off x="7212937" y="4354758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Express</a:t>
          </a:r>
        </a:p>
      </dsp:txBody>
      <dsp:txXfrm>
        <a:off x="7212937" y="4354758"/>
        <a:ext cx="725188" cy="362594"/>
      </dsp:txXfrm>
    </dsp:sp>
    <dsp:sp modelId="{F9E887E4-7E6F-466C-B768-89B2DD23C500}">
      <dsp:nvSpPr>
        <dsp:cNvPr id="0" name=""/>
        <dsp:cNvSpPr/>
      </dsp:nvSpPr>
      <dsp:spPr>
        <a:xfrm>
          <a:off x="7909118" y="3839875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"No"</a:t>
          </a:r>
        </a:p>
      </dsp:txBody>
      <dsp:txXfrm>
        <a:off x="7909118" y="3839875"/>
        <a:ext cx="725188" cy="362594"/>
      </dsp:txXfrm>
    </dsp:sp>
    <dsp:sp modelId="{388BD434-5215-4C28-A48E-2C8364E1D0A3}">
      <dsp:nvSpPr>
        <dsp:cNvPr id="0" name=""/>
        <dsp:cNvSpPr/>
      </dsp:nvSpPr>
      <dsp:spPr>
        <a:xfrm>
          <a:off x="8090415" y="4354758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Standard TAH</a:t>
          </a:r>
        </a:p>
      </dsp:txBody>
      <dsp:txXfrm>
        <a:off x="8090415" y="4354758"/>
        <a:ext cx="725188" cy="362594"/>
      </dsp:txXfrm>
    </dsp:sp>
    <dsp:sp modelId="{8E159AC3-E1AD-488D-9809-4305BF3A99D6}">
      <dsp:nvSpPr>
        <dsp:cNvPr id="0" name=""/>
        <dsp:cNvSpPr/>
      </dsp:nvSpPr>
      <dsp:spPr>
        <a:xfrm>
          <a:off x="9225335" y="3324991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Provider a gov't entity, CDFI, nonprofit?</a:t>
          </a:r>
        </a:p>
      </dsp:txBody>
      <dsp:txXfrm>
        <a:off x="9225335" y="3324991"/>
        <a:ext cx="725188" cy="362594"/>
      </dsp:txXfrm>
    </dsp:sp>
    <dsp:sp modelId="{7026251B-583D-4E60-A8F7-0FCD8F16A992}">
      <dsp:nvSpPr>
        <dsp:cNvPr id="0" name=""/>
        <dsp:cNvSpPr/>
      </dsp:nvSpPr>
      <dsp:spPr>
        <a:xfrm>
          <a:off x="8786596" y="3839875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"Yes"</a:t>
          </a:r>
        </a:p>
      </dsp:txBody>
      <dsp:txXfrm>
        <a:off x="8786596" y="3839875"/>
        <a:ext cx="725188" cy="362594"/>
      </dsp:txXfrm>
    </dsp:sp>
    <dsp:sp modelId="{1307EA25-9103-48E6-B0F3-D99453F9B412}">
      <dsp:nvSpPr>
        <dsp:cNvPr id="0" name=""/>
        <dsp:cNvSpPr/>
      </dsp:nvSpPr>
      <dsp:spPr>
        <a:xfrm>
          <a:off x="8967893" y="4354758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Express</a:t>
          </a:r>
        </a:p>
      </dsp:txBody>
      <dsp:txXfrm>
        <a:off x="8967893" y="4354758"/>
        <a:ext cx="725188" cy="362594"/>
      </dsp:txXfrm>
    </dsp:sp>
    <dsp:sp modelId="{73B8BFB4-E5FF-4B9E-AFD2-63135D64FAA4}">
      <dsp:nvSpPr>
        <dsp:cNvPr id="0" name=""/>
        <dsp:cNvSpPr/>
      </dsp:nvSpPr>
      <dsp:spPr>
        <a:xfrm>
          <a:off x="9664074" y="3839875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"No"</a:t>
          </a:r>
        </a:p>
      </dsp:txBody>
      <dsp:txXfrm>
        <a:off x="9664074" y="3839875"/>
        <a:ext cx="725188" cy="362594"/>
      </dsp:txXfrm>
    </dsp:sp>
    <dsp:sp modelId="{98807E1B-8D2C-46AF-B97F-A971AB8BBAC0}">
      <dsp:nvSpPr>
        <dsp:cNvPr id="0" name=""/>
        <dsp:cNvSpPr/>
      </dsp:nvSpPr>
      <dsp:spPr>
        <a:xfrm>
          <a:off x="9845371" y="4354758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Standard TAH</a:t>
          </a:r>
        </a:p>
      </dsp:txBody>
      <dsp:txXfrm>
        <a:off x="9845371" y="4354758"/>
        <a:ext cx="725188" cy="362594"/>
      </dsp:txXfrm>
    </dsp:sp>
    <dsp:sp modelId="{5FDAEA80-57D3-4782-B0C3-4BA985211BD5}">
      <dsp:nvSpPr>
        <dsp:cNvPr id="0" name=""/>
        <dsp:cNvSpPr/>
      </dsp:nvSpPr>
      <dsp:spPr>
        <a:xfrm>
          <a:off x="11857768" y="2810107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Tax Abatement:</a:t>
          </a:r>
        </a:p>
      </dsp:txBody>
      <dsp:txXfrm>
        <a:off x="11857768" y="2810107"/>
        <a:ext cx="725188" cy="362594"/>
      </dsp:txXfrm>
    </dsp:sp>
    <dsp:sp modelId="{B0B27466-26B0-40EE-B95F-714E9E9D1666}">
      <dsp:nvSpPr>
        <dsp:cNvPr id="0" name=""/>
        <dsp:cNvSpPr/>
      </dsp:nvSpPr>
      <dsp:spPr>
        <a:xfrm>
          <a:off x="10980290" y="3324991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Abatement/Exemption FM approved?</a:t>
          </a:r>
        </a:p>
      </dsp:txBody>
      <dsp:txXfrm>
        <a:off x="10980290" y="3324991"/>
        <a:ext cx="725188" cy="362594"/>
      </dsp:txXfrm>
    </dsp:sp>
    <dsp:sp modelId="{0E4356B8-47D6-46B2-B9FF-17786C47B644}">
      <dsp:nvSpPr>
        <dsp:cNvPr id="0" name=""/>
        <dsp:cNvSpPr/>
      </dsp:nvSpPr>
      <dsp:spPr>
        <a:xfrm>
          <a:off x="10541551" y="3839875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"Yes"</a:t>
          </a:r>
        </a:p>
      </dsp:txBody>
      <dsp:txXfrm>
        <a:off x="10541551" y="3839875"/>
        <a:ext cx="725188" cy="362594"/>
      </dsp:txXfrm>
    </dsp:sp>
    <dsp:sp modelId="{6485ED01-76BD-4411-B96F-C53B25F940FA}">
      <dsp:nvSpPr>
        <dsp:cNvPr id="0" name=""/>
        <dsp:cNvSpPr/>
      </dsp:nvSpPr>
      <dsp:spPr>
        <a:xfrm>
          <a:off x="10722848" y="4354758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Express</a:t>
          </a:r>
        </a:p>
      </dsp:txBody>
      <dsp:txXfrm>
        <a:off x="10722848" y="4354758"/>
        <a:ext cx="725188" cy="362594"/>
      </dsp:txXfrm>
    </dsp:sp>
    <dsp:sp modelId="{2D2E8500-8E17-48AF-8E94-4B798CC0A2F6}">
      <dsp:nvSpPr>
        <dsp:cNvPr id="0" name=""/>
        <dsp:cNvSpPr/>
      </dsp:nvSpPr>
      <dsp:spPr>
        <a:xfrm>
          <a:off x="11419029" y="3839875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"No"</a:t>
          </a:r>
        </a:p>
      </dsp:txBody>
      <dsp:txXfrm>
        <a:off x="11419029" y="3839875"/>
        <a:ext cx="725188" cy="362594"/>
      </dsp:txXfrm>
    </dsp:sp>
    <dsp:sp modelId="{F1873542-AFED-4320-A3C1-1B270685A86A}">
      <dsp:nvSpPr>
        <dsp:cNvPr id="0" name=""/>
        <dsp:cNvSpPr/>
      </dsp:nvSpPr>
      <dsp:spPr>
        <a:xfrm>
          <a:off x="11600326" y="4354758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Standard TAH</a:t>
          </a:r>
        </a:p>
      </dsp:txBody>
      <dsp:txXfrm>
        <a:off x="11600326" y="4354758"/>
        <a:ext cx="725188" cy="362594"/>
      </dsp:txXfrm>
    </dsp:sp>
    <dsp:sp modelId="{354667BC-9CB2-4DBF-A3A5-F241448BF9D5}">
      <dsp:nvSpPr>
        <dsp:cNvPr id="0" name=""/>
        <dsp:cNvSpPr/>
      </dsp:nvSpPr>
      <dsp:spPr>
        <a:xfrm>
          <a:off x="12735246" y="3324991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In-place by closing?</a:t>
          </a:r>
        </a:p>
      </dsp:txBody>
      <dsp:txXfrm>
        <a:off x="12735246" y="3324991"/>
        <a:ext cx="725188" cy="362594"/>
      </dsp:txXfrm>
    </dsp:sp>
    <dsp:sp modelId="{0C6B700A-7F71-46CD-86EF-9DF12A7A7CA6}">
      <dsp:nvSpPr>
        <dsp:cNvPr id="0" name=""/>
        <dsp:cNvSpPr/>
      </dsp:nvSpPr>
      <dsp:spPr>
        <a:xfrm>
          <a:off x="12296507" y="3839875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"Yes"</a:t>
          </a:r>
        </a:p>
      </dsp:txBody>
      <dsp:txXfrm>
        <a:off x="12296507" y="3839875"/>
        <a:ext cx="725188" cy="362594"/>
      </dsp:txXfrm>
    </dsp:sp>
    <dsp:sp modelId="{93AFA1B9-4C12-4611-B578-64F7E59140E0}">
      <dsp:nvSpPr>
        <dsp:cNvPr id="0" name=""/>
        <dsp:cNvSpPr/>
      </dsp:nvSpPr>
      <dsp:spPr>
        <a:xfrm>
          <a:off x="12477804" y="4354758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Express</a:t>
          </a:r>
        </a:p>
      </dsp:txBody>
      <dsp:txXfrm>
        <a:off x="12477804" y="4354758"/>
        <a:ext cx="725188" cy="362594"/>
      </dsp:txXfrm>
    </dsp:sp>
    <dsp:sp modelId="{5263461A-42BA-4C8E-B751-8EF7404F7B87}">
      <dsp:nvSpPr>
        <dsp:cNvPr id="0" name=""/>
        <dsp:cNvSpPr/>
      </dsp:nvSpPr>
      <dsp:spPr>
        <a:xfrm>
          <a:off x="13173985" y="3839875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"No"</a:t>
          </a:r>
        </a:p>
      </dsp:txBody>
      <dsp:txXfrm>
        <a:off x="13173985" y="3839875"/>
        <a:ext cx="725188" cy="362594"/>
      </dsp:txXfrm>
    </dsp:sp>
    <dsp:sp modelId="{C98A174E-CC24-4DA4-9FA2-AFCA7338ADAF}">
      <dsp:nvSpPr>
        <dsp:cNvPr id="0" name=""/>
        <dsp:cNvSpPr/>
      </dsp:nvSpPr>
      <dsp:spPr>
        <a:xfrm>
          <a:off x="13355282" y="4354758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Standard TAH</a:t>
          </a:r>
        </a:p>
      </dsp:txBody>
      <dsp:txXfrm>
        <a:off x="13355282" y="4354758"/>
        <a:ext cx="725188" cy="362594"/>
      </dsp:txXfrm>
    </dsp:sp>
    <dsp:sp modelId="{0D9D04F0-634C-4D62-AE65-19D2197B5FB3}">
      <dsp:nvSpPr>
        <dsp:cNvPr id="0" name=""/>
        <dsp:cNvSpPr/>
      </dsp:nvSpPr>
      <dsp:spPr>
        <a:xfrm>
          <a:off x="15367679" y="2810107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Other</a:t>
          </a:r>
        </a:p>
      </dsp:txBody>
      <dsp:txXfrm>
        <a:off x="15367679" y="2810107"/>
        <a:ext cx="725188" cy="362594"/>
      </dsp:txXfrm>
    </dsp:sp>
    <dsp:sp modelId="{8C847E17-A7F7-48CF-861F-EFA9EACA0CB5}">
      <dsp:nvSpPr>
        <dsp:cNvPr id="0" name=""/>
        <dsp:cNvSpPr/>
      </dsp:nvSpPr>
      <dsp:spPr>
        <a:xfrm>
          <a:off x="14490202" y="3324991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Standardized Loan Docs</a:t>
          </a:r>
        </a:p>
      </dsp:txBody>
      <dsp:txXfrm>
        <a:off x="14490202" y="3324991"/>
        <a:ext cx="725188" cy="362594"/>
      </dsp:txXfrm>
    </dsp:sp>
    <dsp:sp modelId="{739C3A97-A6F2-4F7D-885E-BAAA05C191BE}">
      <dsp:nvSpPr>
        <dsp:cNvPr id="0" name=""/>
        <dsp:cNvSpPr/>
      </dsp:nvSpPr>
      <dsp:spPr>
        <a:xfrm>
          <a:off x="14051463" y="3839875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"Yes"</a:t>
          </a:r>
        </a:p>
      </dsp:txBody>
      <dsp:txXfrm>
        <a:off x="14051463" y="3839875"/>
        <a:ext cx="725188" cy="362594"/>
      </dsp:txXfrm>
    </dsp:sp>
    <dsp:sp modelId="{9E8B9E8B-09A2-4959-819B-97B1C09D0FD0}">
      <dsp:nvSpPr>
        <dsp:cNvPr id="0" name=""/>
        <dsp:cNvSpPr/>
      </dsp:nvSpPr>
      <dsp:spPr>
        <a:xfrm>
          <a:off x="14232760" y="4354758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Express</a:t>
          </a:r>
        </a:p>
      </dsp:txBody>
      <dsp:txXfrm>
        <a:off x="14232760" y="4354758"/>
        <a:ext cx="725188" cy="362594"/>
      </dsp:txXfrm>
    </dsp:sp>
    <dsp:sp modelId="{DD331515-DE30-4F43-9D7D-E75154DFFF96}">
      <dsp:nvSpPr>
        <dsp:cNvPr id="0" name=""/>
        <dsp:cNvSpPr/>
      </dsp:nvSpPr>
      <dsp:spPr>
        <a:xfrm>
          <a:off x="14928941" y="3839875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"No"</a:t>
          </a:r>
        </a:p>
      </dsp:txBody>
      <dsp:txXfrm>
        <a:off x="14928941" y="3839875"/>
        <a:ext cx="725188" cy="362594"/>
      </dsp:txXfrm>
    </dsp:sp>
    <dsp:sp modelId="{F78F180A-B033-4CC2-BEBB-6F019592FCAB}">
      <dsp:nvSpPr>
        <dsp:cNvPr id="0" name=""/>
        <dsp:cNvSpPr/>
      </dsp:nvSpPr>
      <dsp:spPr>
        <a:xfrm>
          <a:off x="15110238" y="4354758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Standard TAH</a:t>
          </a:r>
        </a:p>
      </dsp:txBody>
      <dsp:txXfrm>
        <a:off x="15110238" y="4354758"/>
        <a:ext cx="725188" cy="362594"/>
      </dsp:txXfrm>
    </dsp:sp>
    <dsp:sp modelId="{348A80E1-3BF1-486C-A96B-7D17C8DB0783}">
      <dsp:nvSpPr>
        <dsp:cNvPr id="0" name=""/>
        <dsp:cNvSpPr/>
      </dsp:nvSpPr>
      <dsp:spPr>
        <a:xfrm>
          <a:off x="16245157" y="3324991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b="0" i="0" u="none" kern="1200"/>
            <a:t>If there is a ground lease is it subordinated to the mortgage?</a:t>
          </a:r>
          <a:endParaRPr lang="en-US" sz="600" kern="1200"/>
        </a:p>
      </dsp:txBody>
      <dsp:txXfrm>
        <a:off x="16245157" y="3324991"/>
        <a:ext cx="725188" cy="362594"/>
      </dsp:txXfrm>
    </dsp:sp>
    <dsp:sp modelId="{66A5DA48-6E62-477A-BD9A-6B2DD918C3D6}">
      <dsp:nvSpPr>
        <dsp:cNvPr id="0" name=""/>
        <dsp:cNvSpPr/>
      </dsp:nvSpPr>
      <dsp:spPr>
        <a:xfrm>
          <a:off x="15806418" y="3839875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"Yes"</a:t>
          </a:r>
        </a:p>
      </dsp:txBody>
      <dsp:txXfrm>
        <a:off x="15806418" y="3839875"/>
        <a:ext cx="725188" cy="362594"/>
      </dsp:txXfrm>
    </dsp:sp>
    <dsp:sp modelId="{FCB35056-E79F-47BF-9460-6491216B8763}">
      <dsp:nvSpPr>
        <dsp:cNvPr id="0" name=""/>
        <dsp:cNvSpPr/>
      </dsp:nvSpPr>
      <dsp:spPr>
        <a:xfrm>
          <a:off x="15987715" y="4354758"/>
          <a:ext cx="725188" cy="362594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Express</a:t>
          </a:r>
        </a:p>
      </dsp:txBody>
      <dsp:txXfrm>
        <a:off x="15987715" y="4354758"/>
        <a:ext cx="725188" cy="362594"/>
      </dsp:txXfrm>
    </dsp:sp>
    <dsp:sp modelId="{FE583DBE-BF7C-4327-9984-356E57DA42BF}">
      <dsp:nvSpPr>
        <dsp:cNvPr id="0" name=""/>
        <dsp:cNvSpPr/>
      </dsp:nvSpPr>
      <dsp:spPr>
        <a:xfrm>
          <a:off x="16683896" y="3839875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"No"</a:t>
          </a:r>
        </a:p>
      </dsp:txBody>
      <dsp:txXfrm>
        <a:off x="16683896" y="3839875"/>
        <a:ext cx="725188" cy="362594"/>
      </dsp:txXfrm>
    </dsp:sp>
    <dsp:sp modelId="{A1D61F72-A5CF-4F11-952D-713AC51AB180}">
      <dsp:nvSpPr>
        <dsp:cNvPr id="0" name=""/>
        <dsp:cNvSpPr/>
      </dsp:nvSpPr>
      <dsp:spPr>
        <a:xfrm>
          <a:off x="16865193" y="4354758"/>
          <a:ext cx="725188" cy="362594"/>
        </a:xfrm>
        <a:prstGeom prst="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600" kern="1200"/>
            <a:t>Standard TAH</a:t>
          </a:r>
        </a:p>
      </dsp:txBody>
      <dsp:txXfrm>
        <a:off x="16865193" y="4354758"/>
        <a:ext cx="725188" cy="36259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91E0.CF58F0A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91E0.CF58F0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597877</xdr:colOff>
      <xdr:row>1</xdr:row>
      <xdr:rowOff>70338</xdr:rowOff>
    </xdr:from>
    <xdr:to>
      <xdr:col>12</xdr:col>
      <xdr:colOff>2224202</xdr:colOff>
      <xdr:row>3</xdr:row>
      <xdr:rowOff>166635</xdr:rowOff>
    </xdr:to>
    <xdr:pic>
      <xdr:nvPicPr>
        <xdr:cNvPr id="2" name="Picture 1" descr="http://www.freddiemac.com/images/logos/fm_mf_email_si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9015" y="257907"/>
          <a:ext cx="1626325" cy="576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130629</xdr:rowOff>
    </xdr:from>
    <xdr:to>
      <xdr:col>30</xdr:col>
      <xdr:colOff>152400</xdr:colOff>
      <xdr:row>39</xdr:row>
      <xdr:rowOff>10886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1</xdr:row>
      <xdr:rowOff>87086</xdr:rowOff>
    </xdr:from>
    <xdr:to>
      <xdr:col>16</xdr:col>
      <xdr:colOff>26125</xdr:colOff>
      <xdr:row>4</xdr:row>
      <xdr:rowOff>0</xdr:rowOff>
    </xdr:to>
    <xdr:pic>
      <xdr:nvPicPr>
        <xdr:cNvPr id="3" name="Picture 2" descr="http://www.freddiemac.com/images/logos/fm_mf_email_si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4686" y="272143"/>
          <a:ext cx="1626325" cy="57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N64"/>
  <sheetViews>
    <sheetView showGridLines="0" tabSelected="1" zoomScaleNormal="100" workbookViewId="0">
      <selection activeCell="M25" sqref="M25"/>
    </sheetView>
  </sheetViews>
  <sheetFormatPr defaultRowHeight="15" x14ac:dyDescent="0.25"/>
  <cols>
    <col min="1" max="2" width="2.7109375" customWidth="1"/>
    <col min="12" max="12" width="17.7109375" customWidth="1"/>
    <col min="13" max="13" width="33.7109375" customWidth="1"/>
    <col min="14" max="15" width="2.85546875" customWidth="1"/>
  </cols>
  <sheetData>
    <row r="2" spans="2:14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2:14" ht="23.25" x14ac:dyDescent="0.35">
      <c r="B3" s="7"/>
      <c r="C3" s="11" t="s">
        <v>176</v>
      </c>
      <c r="D3" s="2"/>
      <c r="E3" s="2"/>
      <c r="F3" s="2"/>
      <c r="G3" s="2"/>
      <c r="H3" s="2"/>
      <c r="I3" s="2"/>
      <c r="J3" s="2"/>
      <c r="K3" s="2"/>
      <c r="L3" s="2"/>
      <c r="M3" s="2"/>
      <c r="N3" s="8"/>
    </row>
    <row r="4" spans="2:14" x14ac:dyDescent="0.25"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8"/>
    </row>
    <row r="5" spans="2:14" x14ac:dyDescent="0.25">
      <c r="B5" s="7"/>
      <c r="C5" s="2" t="s">
        <v>183</v>
      </c>
      <c r="D5" s="2"/>
      <c r="E5" s="70" t="s">
        <v>182</v>
      </c>
      <c r="F5" s="71"/>
      <c r="G5" s="71"/>
      <c r="H5" s="72"/>
      <c r="I5" s="2"/>
      <c r="J5" s="2"/>
      <c r="K5" s="2"/>
      <c r="L5" s="2"/>
      <c r="M5" s="2"/>
      <c r="N5" s="8"/>
    </row>
    <row r="6" spans="2:14" x14ac:dyDescent="0.25">
      <c r="B6" s="7"/>
      <c r="C6" s="12" t="s">
        <v>1</v>
      </c>
      <c r="D6" s="2"/>
      <c r="E6" s="70" t="s">
        <v>181</v>
      </c>
      <c r="F6" s="71"/>
      <c r="G6" s="71"/>
      <c r="H6" s="72"/>
      <c r="I6" s="2"/>
      <c r="J6" s="2"/>
      <c r="K6" s="2"/>
      <c r="L6" s="2"/>
      <c r="M6" s="2"/>
      <c r="N6" s="8"/>
    </row>
    <row r="7" spans="2:14" x14ac:dyDescent="0.25">
      <c r="B7" s="7"/>
      <c r="C7" s="2" t="s">
        <v>2</v>
      </c>
      <c r="D7" s="2"/>
      <c r="E7" s="70" t="s">
        <v>180</v>
      </c>
      <c r="F7" s="71"/>
      <c r="G7" s="71"/>
      <c r="H7" s="72"/>
      <c r="I7" s="2"/>
      <c r="J7" s="2"/>
      <c r="K7" s="2"/>
      <c r="L7" s="2"/>
      <c r="M7" s="2"/>
      <c r="N7" s="8"/>
    </row>
    <row r="8" spans="2:14" x14ac:dyDescent="0.25">
      <c r="B8" s="7"/>
      <c r="C8" s="2" t="s">
        <v>3</v>
      </c>
      <c r="D8" s="2"/>
      <c r="E8" s="70" t="s">
        <v>178</v>
      </c>
      <c r="F8" s="71"/>
      <c r="G8" s="71"/>
      <c r="H8" s="72"/>
      <c r="I8" s="2"/>
      <c r="J8" s="2"/>
      <c r="K8" s="2"/>
      <c r="L8" s="2"/>
      <c r="M8" s="2"/>
      <c r="N8" s="8"/>
    </row>
    <row r="9" spans="2:14" x14ac:dyDescent="0.25">
      <c r="B9" s="7"/>
      <c r="C9" s="2" t="s">
        <v>69</v>
      </c>
      <c r="D9" s="2"/>
      <c r="E9" s="70" t="s">
        <v>179</v>
      </c>
      <c r="F9" s="71"/>
      <c r="G9" s="71"/>
      <c r="H9" s="72"/>
      <c r="I9" s="2"/>
      <c r="J9" s="2"/>
      <c r="K9" s="2"/>
      <c r="L9" s="2"/>
      <c r="M9" s="2"/>
      <c r="N9" s="8"/>
    </row>
    <row r="10" spans="2:14" x14ac:dyDescent="0.25">
      <c r="B10" s="7"/>
      <c r="C10" s="2"/>
      <c r="D10" s="2"/>
      <c r="E10" s="40"/>
      <c r="F10" s="40"/>
      <c r="G10" s="40"/>
      <c r="H10" s="40"/>
      <c r="I10" s="2"/>
      <c r="J10" s="2"/>
      <c r="K10" s="2"/>
      <c r="L10" s="2"/>
      <c r="M10" s="2"/>
      <c r="N10" s="8"/>
    </row>
    <row r="11" spans="2:14" x14ac:dyDescent="0.25">
      <c r="B11" s="7"/>
      <c r="C11" s="63" t="s">
        <v>174</v>
      </c>
      <c r="D11" s="64"/>
      <c r="E11" s="64"/>
      <c r="F11" s="64"/>
      <c r="G11" s="64"/>
      <c r="H11" s="64"/>
      <c r="I11" s="64"/>
      <c r="J11" s="64"/>
      <c r="K11" s="64"/>
      <c r="L11" s="64"/>
      <c r="M11" s="65"/>
      <c r="N11" s="8"/>
    </row>
    <row r="12" spans="2:14" x14ac:dyDescent="0.25">
      <c r="B12" s="7"/>
      <c r="C12" s="2"/>
      <c r="D12" s="2"/>
      <c r="E12" s="40"/>
      <c r="F12" s="40"/>
      <c r="G12" s="40"/>
      <c r="H12" s="40"/>
      <c r="I12" s="2"/>
      <c r="J12" s="2"/>
      <c r="K12" s="2"/>
      <c r="L12" s="2"/>
      <c r="M12" s="2"/>
      <c r="N12" s="8"/>
    </row>
    <row r="13" spans="2:14" ht="14.45" customHeight="1" x14ac:dyDescent="0.25">
      <c r="B13" s="7"/>
      <c r="C13" s="76" t="s">
        <v>175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8"/>
    </row>
    <row r="14" spans="2:14" ht="3.6" customHeight="1" x14ac:dyDescent="0.25">
      <c r="B14" s="7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8"/>
    </row>
    <row r="15" spans="2:14" x14ac:dyDescent="0.25">
      <c r="B15" s="7"/>
      <c r="C15" s="73" t="s">
        <v>266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8"/>
    </row>
    <row r="16" spans="2:14" x14ac:dyDescent="0.25">
      <c r="B16" s="7"/>
      <c r="C16" s="73" t="s">
        <v>267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8"/>
    </row>
    <row r="17" spans="2:14" x14ac:dyDescent="0.25">
      <c r="B17" s="7"/>
      <c r="C17" s="73" t="s">
        <v>177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8"/>
    </row>
    <row r="18" spans="2:14" x14ac:dyDescent="0.25">
      <c r="B18" s="7"/>
      <c r="C18" s="73" t="s">
        <v>268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8"/>
    </row>
    <row r="19" spans="2:14" x14ac:dyDescent="0.25">
      <c r="B19" s="7"/>
      <c r="C19" s="73" t="s">
        <v>281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8"/>
    </row>
    <row r="20" spans="2:14" ht="3.6" customHeight="1" x14ac:dyDescent="0.25">
      <c r="B20" s="7"/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8"/>
    </row>
    <row r="21" spans="2:14" x14ac:dyDescent="0.25">
      <c r="B21" s="7"/>
      <c r="C21" s="75" t="s">
        <v>184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8"/>
    </row>
    <row r="22" spans="2:14" x14ac:dyDescent="0.25">
      <c r="B22" s="7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8"/>
    </row>
    <row r="23" spans="2:14" x14ac:dyDescent="0.25">
      <c r="B23" s="7"/>
      <c r="C23" s="63" t="s">
        <v>71</v>
      </c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8"/>
    </row>
    <row r="24" spans="2:14" x14ac:dyDescent="0.25"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8"/>
    </row>
    <row r="25" spans="2:14" ht="75" customHeight="1" x14ac:dyDescent="0.25">
      <c r="B25" s="7"/>
      <c r="C25" s="68" t="s">
        <v>282</v>
      </c>
      <c r="D25" s="68"/>
      <c r="E25" s="68"/>
      <c r="F25" s="68"/>
      <c r="G25" s="68"/>
      <c r="H25" s="68"/>
      <c r="I25" s="68"/>
      <c r="J25" s="68"/>
      <c r="K25" s="68"/>
      <c r="L25" s="69"/>
      <c r="M25" s="59" t="s">
        <v>163</v>
      </c>
      <c r="N25" s="8"/>
    </row>
    <row r="26" spans="2:14" x14ac:dyDescent="0.25">
      <c r="B26" s="7"/>
      <c r="C26" s="2" t="s">
        <v>270</v>
      </c>
      <c r="D26" s="2"/>
      <c r="E26" s="2"/>
      <c r="F26" s="2"/>
      <c r="G26" s="2"/>
      <c r="H26" s="2"/>
      <c r="I26" s="2"/>
      <c r="J26" s="2"/>
      <c r="K26" s="2"/>
      <c r="L26" s="2"/>
      <c r="M26" s="39" t="s">
        <v>163</v>
      </c>
      <c r="N26" s="8"/>
    </row>
    <row r="27" spans="2:14" x14ac:dyDescent="0.25">
      <c r="B27" s="7"/>
      <c r="C27" s="2" t="s">
        <v>271</v>
      </c>
      <c r="D27" s="2"/>
      <c r="E27" s="2"/>
      <c r="F27" s="2"/>
      <c r="G27" s="2"/>
      <c r="H27" s="2"/>
      <c r="I27" s="2"/>
      <c r="J27" s="2"/>
      <c r="K27" s="2"/>
      <c r="L27" s="2"/>
      <c r="M27" s="39" t="s">
        <v>163</v>
      </c>
      <c r="N27" s="8"/>
    </row>
    <row r="28" spans="2:14" x14ac:dyDescent="0.25"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8"/>
    </row>
    <row r="29" spans="2:14" x14ac:dyDescent="0.25">
      <c r="B29" s="7"/>
      <c r="C29" s="63" t="s">
        <v>167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8"/>
    </row>
    <row r="30" spans="2:14" x14ac:dyDescent="0.25"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8"/>
    </row>
    <row r="31" spans="2:14" x14ac:dyDescent="0.25">
      <c r="B31" s="7"/>
      <c r="C31" s="2" t="s">
        <v>269</v>
      </c>
      <c r="D31" s="2"/>
      <c r="E31" s="2"/>
      <c r="F31" s="2"/>
      <c r="G31" s="2"/>
      <c r="H31" s="2"/>
      <c r="I31" s="2"/>
      <c r="J31" s="2"/>
      <c r="K31" s="2"/>
      <c r="L31" s="2"/>
      <c r="M31" s="39" t="s">
        <v>163</v>
      </c>
      <c r="N31" s="8"/>
    </row>
    <row r="32" spans="2:14" x14ac:dyDescent="0.25">
      <c r="B32" s="7"/>
      <c r="C32" s="2" t="s">
        <v>171</v>
      </c>
      <c r="D32" s="2"/>
      <c r="E32" s="2"/>
      <c r="F32" s="2"/>
      <c r="G32" s="2"/>
      <c r="H32" s="2"/>
      <c r="I32" s="2"/>
      <c r="J32" s="2"/>
      <c r="K32" s="2"/>
      <c r="L32" s="2"/>
      <c r="M32" s="39" t="s">
        <v>163</v>
      </c>
      <c r="N32" s="8"/>
    </row>
    <row r="33" spans="2:14" x14ac:dyDescent="0.25">
      <c r="B33" s="7"/>
      <c r="C33" s="12" t="s">
        <v>173</v>
      </c>
      <c r="D33" s="2"/>
      <c r="E33" s="2"/>
      <c r="F33" s="2"/>
      <c r="G33" s="2"/>
      <c r="H33" s="2"/>
      <c r="I33" s="2"/>
      <c r="J33" s="2"/>
      <c r="K33" s="2"/>
      <c r="L33" s="2"/>
      <c r="M33" s="39" t="s">
        <v>163</v>
      </c>
      <c r="N33" s="8"/>
    </row>
    <row r="34" spans="2:14" x14ac:dyDescent="0.25"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8"/>
    </row>
    <row r="35" spans="2:14" x14ac:dyDescent="0.25">
      <c r="B35" s="7"/>
      <c r="C35" s="63" t="s">
        <v>166</v>
      </c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8"/>
    </row>
    <row r="36" spans="2:14" x14ac:dyDescent="0.25"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8"/>
    </row>
    <row r="37" spans="2:14" x14ac:dyDescent="0.25">
      <c r="B37" s="7"/>
      <c r="C37" s="2" t="s">
        <v>168</v>
      </c>
      <c r="D37" s="2"/>
      <c r="E37" s="2"/>
      <c r="F37" s="2"/>
      <c r="G37" s="2"/>
      <c r="H37" s="2"/>
      <c r="I37" s="2"/>
      <c r="J37" s="2"/>
      <c r="K37" s="2"/>
      <c r="L37" s="2"/>
      <c r="M37" s="39" t="s">
        <v>163</v>
      </c>
      <c r="N37" s="8"/>
    </row>
    <row r="38" spans="2:14" x14ac:dyDescent="0.25">
      <c r="B38" s="7"/>
      <c r="C38" s="2" t="s">
        <v>272</v>
      </c>
      <c r="D38" s="2"/>
      <c r="E38" s="2"/>
      <c r="F38" s="2"/>
      <c r="G38" s="2"/>
      <c r="H38" s="2"/>
      <c r="I38" s="2"/>
      <c r="J38" s="2"/>
      <c r="K38" s="2"/>
      <c r="L38" s="2"/>
      <c r="M38" s="39" t="s">
        <v>163</v>
      </c>
      <c r="N38" s="8"/>
    </row>
    <row r="39" spans="2:14" x14ac:dyDescent="0.25">
      <c r="B39" s="7"/>
      <c r="C39" s="2" t="s">
        <v>273</v>
      </c>
      <c r="D39" s="2"/>
      <c r="E39" s="2"/>
      <c r="F39" s="2"/>
      <c r="G39" s="2"/>
      <c r="H39" s="2"/>
      <c r="I39" s="2"/>
      <c r="J39" s="2"/>
      <c r="K39" s="2"/>
      <c r="L39" s="2"/>
      <c r="M39" s="39" t="s">
        <v>163</v>
      </c>
      <c r="N39" s="8"/>
    </row>
    <row r="40" spans="2:14" x14ac:dyDescent="0.25">
      <c r="B40" s="7"/>
      <c r="C40" s="2" t="s">
        <v>248</v>
      </c>
      <c r="D40" s="2"/>
      <c r="E40" s="2"/>
      <c r="F40" s="2"/>
      <c r="G40" s="2"/>
      <c r="H40" s="2"/>
      <c r="I40" s="2"/>
      <c r="J40" s="2"/>
      <c r="K40" s="2"/>
      <c r="L40" s="2"/>
      <c r="M40" s="39" t="s">
        <v>163</v>
      </c>
      <c r="N40" s="8"/>
    </row>
    <row r="41" spans="2:14" x14ac:dyDescent="0.25"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57"/>
      <c r="N41" s="8"/>
    </row>
    <row r="42" spans="2:14" x14ac:dyDescent="0.25">
      <c r="B42" s="7"/>
      <c r="C42" s="63" t="s">
        <v>260</v>
      </c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8"/>
    </row>
    <row r="43" spans="2:14" x14ac:dyDescent="0.25"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8"/>
    </row>
    <row r="44" spans="2:14" x14ac:dyDescent="0.25">
      <c r="B44" s="7"/>
      <c r="C44" s="2" t="s">
        <v>261</v>
      </c>
      <c r="D44" s="2"/>
      <c r="E44" s="2"/>
      <c r="F44" s="2"/>
      <c r="G44" s="2"/>
      <c r="H44" s="2"/>
      <c r="I44" s="2"/>
      <c r="J44" s="2"/>
      <c r="K44" s="2"/>
      <c r="L44" s="2"/>
      <c r="M44" s="39" t="s">
        <v>263</v>
      </c>
      <c r="N44" s="8"/>
    </row>
    <row r="45" spans="2:14" ht="78" customHeight="1" x14ac:dyDescent="0.25">
      <c r="B45" s="7"/>
      <c r="C45" s="66" t="s">
        <v>274</v>
      </c>
      <c r="D45" s="66"/>
      <c r="E45" s="66"/>
      <c r="F45" s="66"/>
      <c r="G45" s="66"/>
      <c r="H45" s="66"/>
      <c r="I45" s="66"/>
      <c r="J45" s="66"/>
      <c r="K45" s="66"/>
      <c r="L45" s="67"/>
      <c r="M45" s="59" t="s">
        <v>163</v>
      </c>
      <c r="N45" s="8"/>
    </row>
    <row r="46" spans="2:14" ht="26.45" customHeight="1" x14ac:dyDescent="0.25">
      <c r="B46" s="7"/>
      <c r="C46" s="68" t="s">
        <v>275</v>
      </c>
      <c r="D46" s="68"/>
      <c r="E46" s="68"/>
      <c r="F46" s="68"/>
      <c r="G46" s="68"/>
      <c r="H46" s="68"/>
      <c r="I46" s="68"/>
      <c r="J46" s="68"/>
      <c r="K46" s="68"/>
      <c r="L46" s="69"/>
      <c r="M46" s="59" t="s">
        <v>163</v>
      </c>
      <c r="N46" s="8"/>
    </row>
    <row r="47" spans="2:14" x14ac:dyDescent="0.25">
      <c r="B47" s="7"/>
      <c r="C47" s="2"/>
      <c r="D47" s="2"/>
      <c r="E47" s="2"/>
      <c r="F47" s="2"/>
      <c r="G47" s="2"/>
      <c r="H47" s="2"/>
      <c r="I47" s="2"/>
      <c r="J47" s="2"/>
      <c r="K47" s="2"/>
      <c r="L47" s="2"/>
      <c r="M47" s="58"/>
      <c r="N47" s="8"/>
    </row>
    <row r="48" spans="2:14" x14ac:dyDescent="0.25">
      <c r="B48" s="7"/>
      <c r="C48" s="63" t="s">
        <v>169</v>
      </c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8"/>
    </row>
    <row r="49" spans="2:14" x14ac:dyDescent="0.25">
      <c r="B49" s="7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1"/>
      <c r="N49" s="8"/>
    </row>
    <row r="50" spans="2:14" x14ac:dyDescent="0.25">
      <c r="B50" s="7"/>
      <c r="C50" s="2" t="s">
        <v>170</v>
      </c>
      <c r="D50" s="2"/>
      <c r="E50" s="2"/>
      <c r="F50" s="2"/>
      <c r="G50" s="2"/>
      <c r="H50" s="2"/>
      <c r="I50" s="2"/>
      <c r="J50" s="2"/>
      <c r="K50" s="2"/>
      <c r="L50" s="2"/>
      <c r="M50" s="39" t="s">
        <v>163</v>
      </c>
      <c r="N50" s="8"/>
    </row>
    <row r="51" spans="2:14" x14ac:dyDescent="0.25">
      <c r="B51" s="7"/>
      <c r="C51" s="2" t="s">
        <v>276</v>
      </c>
      <c r="D51" s="2"/>
      <c r="E51" s="2"/>
      <c r="F51" s="2"/>
      <c r="G51" s="2"/>
      <c r="H51" s="2"/>
      <c r="I51" s="2"/>
      <c r="J51" s="2"/>
      <c r="K51" s="2"/>
      <c r="L51" s="2"/>
      <c r="M51" s="39" t="s">
        <v>163</v>
      </c>
      <c r="N51" s="8"/>
    </row>
    <row r="52" spans="2:14" x14ac:dyDescent="0.25">
      <c r="B52" s="7"/>
      <c r="C52" s="2" t="s">
        <v>172</v>
      </c>
      <c r="D52" s="2"/>
      <c r="E52" s="2"/>
      <c r="F52" s="2"/>
      <c r="G52" s="2"/>
      <c r="H52" s="2"/>
      <c r="I52" s="2"/>
      <c r="J52" s="2"/>
      <c r="K52" s="2"/>
      <c r="L52" s="2"/>
      <c r="M52" s="39" t="s">
        <v>163</v>
      </c>
      <c r="N52" s="8"/>
    </row>
    <row r="53" spans="2:14" x14ac:dyDescent="0.25">
      <c r="B53" s="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8"/>
    </row>
    <row r="54" spans="2:14" x14ac:dyDescent="0.25">
      <c r="B54" s="7"/>
      <c r="C54" s="63" t="s">
        <v>165</v>
      </c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8"/>
    </row>
    <row r="55" spans="2:14" x14ac:dyDescent="0.25">
      <c r="B55" s="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8"/>
    </row>
    <row r="56" spans="2:14" x14ac:dyDescent="0.25">
      <c r="B56" s="7"/>
      <c r="C56" s="2"/>
      <c r="D56" s="2"/>
      <c r="E56" s="2"/>
      <c r="F56" s="2"/>
      <c r="G56" s="2"/>
      <c r="H56" s="2"/>
      <c r="I56" s="2"/>
      <c r="J56" s="2"/>
      <c r="K56" s="2"/>
      <c r="L56" s="2"/>
      <c r="M56" s="44"/>
      <c r="N56" s="8"/>
    </row>
    <row r="57" spans="2:14" x14ac:dyDescent="0.25">
      <c r="B57" s="7"/>
      <c r="C57" s="2"/>
      <c r="D57" s="2"/>
      <c r="E57" s="2"/>
      <c r="F57" s="2"/>
      <c r="G57" s="2"/>
      <c r="H57" s="2"/>
      <c r="I57" s="2"/>
      <c r="J57" s="2"/>
      <c r="K57" s="2"/>
      <c r="L57" s="2"/>
      <c r="M57" s="52" t="str">
        <f>IF(AND(NOT(ISNA(VLOOKUP(TAHX_1&amp;TAHX_2&amp;TAHX_3,mapping!A:B,2,0))),NOT(ISNA(VLOOKUP(sub_1&amp;sub_2&amp;sub_3,mapping!D:E,2,0))),NOT(ISNA(VLOOKUP(tax_1&amp;tax_2&amp;tax_3&amp;tax_4,mapping!G:H,2,0))),NOT(ISNA(VLOOKUP(Reg_1&amp;Reg_2&amp;Reg_3,mapping!M:N,2,0))),NOT(ISNA(VLOOKUP(other_1&amp;other_2&amp;other_3,mapping!J:K,2,0)))),"TAH Express","Contact TAH Relationship Manager ")</f>
        <v>TAH Express</v>
      </c>
      <c r="N57" s="8"/>
    </row>
    <row r="58" spans="2:14" x14ac:dyDescent="0.25">
      <c r="B58" s="7"/>
      <c r="D58" s="2"/>
      <c r="E58" s="2"/>
      <c r="F58" s="2"/>
      <c r="G58" s="2"/>
      <c r="H58" s="2"/>
      <c r="I58" s="2"/>
      <c r="J58" s="2"/>
      <c r="K58" s="2"/>
      <c r="L58" s="2"/>
      <c r="M58" s="49"/>
      <c r="N58" s="8"/>
    </row>
    <row r="59" spans="2:14" x14ac:dyDescent="0.25">
      <c r="B59" s="7"/>
      <c r="D59" s="2"/>
      <c r="E59" s="2"/>
      <c r="F59" s="2"/>
      <c r="G59" s="2"/>
      <c r="H59" s="2"/>
      <c r="I59" s="2"/>
      <c r="J59" s="2"/>
      <c r="K59" s="2"/>
      <c r="L59" s="2"/>
      <c r="M59" s="2"/>
      <c r="N59" s="8"/>
    </row>
    <row r="60" spans="2:14" x14ac:dyDescent="0.25">
      <c r="B60" s="7"/>
      <c r="C60" s="2" t="s">
        <v>277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8"/>
    </row>
    <row r="61" spans="2:14" x14ac:dyDescent="0.25">
      <c r="B61" s="7"/>
      <c r="C61" s="2" t="s">
        <v>278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8"/>
    </row>
    <row r="62" spans="2:14" x14ac:dyDescent="0.25">
      <c r="B62" s="7"/>
      <c r="C62" s="2" t="s">
        <v>279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8"/>
    </row>
    <row r="63" spans="2:14" x14ac:dyDescent="0.25">
      <c r="B63" s="7"/>
      <c r="C63" s="62" t="s">
        <v>280</v>
      </c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8"/>
    </row>
    <row r="64" spans="2:14" x14ac:dyDescent="0.25"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38"/>
    </row>
  </sheetData>
  <sheetProtection password="C823" sheet="1" objects="1" scenarios="1"/>
  <protectedRanges>
    <protectedRange sqref="M50:M52 M37:M41 M31:M33 E5:H9 M44:M47 M25:M27" name="Range1"/>
  </protectedRanges>
  <dataConsolidate/>
  <mergeCells count="24">
    <mergeCell ref="C11:M11"/>
    <mergeCell ref="C15:M15"/>
    <mergeCell ref="C22:M22"/>
    <mergeCell ref="C16:M16"/>
    <mergeCell ref="C17:M17"/>
    <mergeCell ref="C21:M21"/>
    <mergeCell ref="C13:M13"/>
    <mergeCell ref="C18:M18"/>
    <mergeCell ref="C19:M19"/>
    <mergeCell ref="E5:H5"/>
    <mergeCell ref="E6:H6"/>
    <mergeCell ref="E7:H7"/>
    <mergeCell ref="E8:H8"/>
    <mergeCell ref="E9:H9"/>
    <mergeCell ref="C63:M63"/>
    <mergeCell ref="C23:M23"/>
    <mergeCell ref="C54:M54"/>
    <mergeCell ref="C48:M48"/>
    <mergeCell ref="C35:M35"/>
    <mergeCell ref="C29:M29"/>
    <mergeCell ref="C42:M42"/>
    <mergeCell ref="C45:L45"/>
    <mergeCell ref="C46:L46"/>
    <mergeCell ref="C25:L25"/>
  </mergeCells>
  <dataValidations xWindow="1284" yWindow="359" count="5">
    <dataValidation type="list" allowBlank="1" showInputMessage="1" showErrorMessage="1" sqref="M37:M39 M31:M33 M51 M44:M46">
      <formula1>"Yes,No,N/A"</formula1>
    </dataValidation>
    <dataValidation type="list" allowBlank="1" showInputMessage="1" showErrorMessage="1" sqref="M40:M41 M47">
      <formula1>"Yes, No, N/A"</formula1>
    </dataValidation>
    <dataValidation type="list" allowBlank="1" showInputMessage="1" showErrorMessage="1" sqref="M52 M50">
      <formula1>"Yes,No"</formula1>
    </dataValidation>
    <dataValidation type="list" showInputMessage="1" showErrorMessage="1" sqref="M27 M25">
      <formula1>"Yes,No"</formula1>
    </dataValidation>
    <dataValidation type="list" showInputMessage="1" showErrorMessage="1" sqref="M26">
      <formula1>"Yes,No,N/A"</formula1>
    </dataValidation>
  </dataValidations>
  <pageMargins left="0.7" right="0.7" top="0.75" bottom="0.75" header="0.3" footer="0.3"/>
  <pageSetup scale="6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84" yWindow="359" count="2">
        <x14:dataValidation type="list" allowBlank="1" showInputMessage="1" showErrorMessage="1">
          <x14:formula1>
            <xm:f>'Data Validation Input'!$B$2:$B$12</xm:f>
          </x14:formula1>
          <xm:sqref>E5:H5</xm:sqref>
        </x14:dataValidation>
        <x14:dataValidation type="list" allowBlank="1" showInputMessage="1" showErrorMessage="1">
          <x14:formula1>
            <xm:f>'Data Validation Input'!$A$2:$A$52</xm:f>
          </x14:formula1>
          <xm:sqref>E7:H7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Z6"/>
  <sheetViews>
    <sheetView workbookViewId="0">
      <selection activeCell="G9" sqref="G9"/>
    </sheetView>
  </sheetViews>
  <sheetFormatPr defaultRowHeight="15" x14ac:dyDescent="0.25"/>
  <cols>
    <col min="1" max="1" width="16.140625" style="34" customWidth="1"/>
    <col min="2" max="2" width="11.7109375" style="34" bestFit="1" customWidth="1"/>
    <col min="3" max="3" width="5.85546875" style="34" customWidth="1"/>
    <col min="4" max="5" width="14" style="34" customWidth="1"/>
    <col min="6" max="6" width="5.42578125" style="34" customWidth="1"/>
    <col min="7" max="7" width="15.42578125" style="34" bestFit="1" customWidth="1"/>
    <col min="8" max="8" width="14" style="34" customWidth="1"/>
    <col min="9" max="9" width="7.42578125" style="34" customWidth="1"/>
    <col min="10" max="11" width="14" style="34" customWidth="1"/>
    <col min="12" max="12" width="6.7109375" customWidth="1"/>
    <col min="13" max="13" width="14" customWidth="1"/>
    <col min="14" max="14" width="10.85546875" bestFit="1" customWidth="1"/>
  </cols>
  <sheetData>
    <row r="1" spans="1:26" x14ac:dyDescent="0.25">
      <c r="A1" s="77" t="s">
        <v>71</v>
      </c>
      <c r="B1" s="77"/>
      <c r="D1" s="77" t="s">
        <v>152</v>
      </c>
      <c r="E1" s="77"/>
      <c r="F1" s="53"/>
      <c r="G1" s="77" t="s">
        <v>255</v>
      </c>
      <c r="H1" s="77"/>
      <c r="I1" s="53"/>
      <c r="J1" s="77" t="s">
        <v>169</v>
      </c>
      <c r="K1" s="77"/>
      <c r="L1" s="53"/>
      <c r="M1" s="77" t="s">
        <v>259</v>
      </c>
      <c r="N1" s="77"/>
    </row>
    <row r="2" spans="1:26" x14ac:dyDescent="0.25">
      <c r="A2" s="54" t="s">
        <v>249</v>
      </c>
      <c r="B2" s="54" t="s">
        <v>250</v>
      </c>
      <c r="D2" s="54" t="s">
        <v>249</v>
      </c>
      <c r="E2" s="54" t="s">
        <v>250</v>
      </c>
      <c r="F2" s="53"/>
      <c r="G2" s="54" t="s">
        <v>249</v>
      </c>
      <c r="H2" s="54" t="s">
        <v>250</v>
      </c>
      <c r="I2" s="53"/>
      <c r="J2" s="54" t="s">
        <v>249</v>
      </c>
      <c r="K2" s="54" t="s">
        <v>250</v>
      </c>
      <c r="L2" s="1"/>
      <c r="M2" s="56" t="s">
        <v>249</v>
      </c>
      <c r="N2" s="56" t="s">
        <v>250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x14ac:dyDescent="0.25">
      <c r="A3" s="55" t="s">
        <v>252</v>
      </c>
      <c r="B3" s="55" t="s">
        <v>251</v>
      </c>
      <c r="D3" s="55" t="s">
        <v>252</v>
      </c>
      <c r="E3" s="55" t="s">
        <v>251</v>
      </c>
      <c r="G3" s="55" t="s">
        <v>256</v>
      </c>
      <c r="H3" s="55" t="s">
        <v>251</v>
      </c>
      <c r="J3" s="55" t="s">
        <v>252</v>
      </c>
      <c r="K3" s="55" t="s">
        <v>251</v>
      </c>
      <c r="M3" s="55" t="s">
        <v>262</v>
      </c>
      <c r="N3" s="55" t="s">
        <v>251</v>
      </c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x14ac:dyDescent="0.25">
      <c r="A4" s="55" t="s">
        <v>253</v>
      </c>
      <c r="B4" s="55" t="s">
        <v>251</v>
      </c>
      <c r="D4" s="55" t="s">
        <v>254</v>
      </c>
      <c r="E4" s="55" t="s">
        <v>251</v>
      </c>
      <c r="G4" s="55" t="s">
        <v>257</v>
      </c>
      <c r="H4" s="55" t="s">
        <v>251</v>
      </c>
      <c r="J4" s="55" t="s">
        <v>253</v>
      </c>
      <c r="K4" s="55" t="s">
        <v>251</v>
      </c>
      <c r="M4" s="55" t="s">
        <v>264</v>
      </c>
      <c r="N4" s="55" t="s">
        <v>251</v>
      </c>
    </row>
    <row r="5" spans="1:26" x14ac:dyDescent="0.25">
      <c r="G5" s="55" t="s">
        <v>258</v>
      </c>
      <c r="H5" s="55" t="s">
        <v>251</v>
      </c>
      <c r="M5" s="55" t="s">
        <v>265</v>
      </c>
      <c r="N5" s="60" t="s">
        <v>251</v>
      </c>
    </row>
    <row r="6" spans="1:26" x14ac:dyDescent="0.25">
      <c r="M6" s="61" t="s">
        <v>254</v>
      </c>
      <c r="N6" s="60" t="s">
        <v>251</v>
      </c>
    </row>
  </sheetData>
  <mergeCells count="5"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topLeftCell="A13" zoomScale="120" zoomScaleNormal="120" workbookViewId="0">
      <selection activeCell="Y42" sqref="Y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2:X53"/>
  <sheetViews>
    <sheetView showGridLines="0" zoomScale="70" zoomScaleNormal="70" zoomScaleSheetLayoutView="85" workbookViewId="0">
      <selection activeCell="X35" sqref="X35"/>
    </sheetView>
  </sheetViews>
  <sheetFormatPr defaultRowHeight="15" x14ac:dyDescent="0.25"/>
  <cols>
    <col min="1" max="2" width="1.7109375" customWidth="1"/>
    <col min="3" max="3" width="14.42578125" customWidth="1"/>
    <col min="17" max="18" width="1.7109375" customWidth="1"/>
  </cols>
  <sheetData>
    <row r="2" spans="2:24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2:24" ht="23.25" x14ac:dyDescent="0.35">
      <c r="B3" s="7"/>
      <c r="C3" s="1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/>
    </row>
    <row r="4" spans="2:24" x14ac:dyDescent="0.25"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8"/>
    </row>
    <row r="5" spans="2:24" x14ac:dyDescent="0.25">
      <c r="B5" s="7"/>
      <c r="C5" s="2" t="s">
        <v>88</v>
      </c>
      <c r="D5" s="2"/>
      <c r="E5" s="70" t="s">
        <v>96</v>
      </c>
      <c r="F5" s="71"/>
      <c r="G5" s="71"/>
      <c r="H5" s="72"/>
      <c r="I5" s="2"/>
      <c r="J5" s="2"/>
      <c r="K5" s="2"/>
      <c r="L5" s="2"/>
      <c r="M5" s="2"/>
      <c r="N5" s="2"/>
      <c r="O5" s="2"/>
      <c r="P5" s="2"/>
      <c r="Q5" s="8"/>
    </row>
    <row r="6" spans="2:24" x14ac:dyDescent="0.25">
      <c r="B6" s="7"/>
      <c r="C6" s="12" t="s">
        <v>1</v>
      </c>
      <c r="D6" s="2"/>
      <c r="E6" s="70" t="s">
        <v>156</v>
      </c>
      <c r="F6" s="71"/>
      <c r="G6" s="71"/>
      <c r="H6" s="72"/>
      <c r="I6" s="2"/>
      <c r="J6" s="2"/>
      <c r="K6" s="2"/>
      <c r="L6" s="2"/>
      <c r="M6" s="2"/>
      <c r="N6" s="2"/>
      <c r="O6" s="2"/>
      <c r="P6" s="2"/>
      <c r="Q6" s="8"/>
    </row>
    <row r="7" spans="2:24" x14ac:dyDescent="0.25">
      <c r="B7" s="7"/>
      <c r="C7" s="2" t="s">
        <v>2</v>
      </c>
      <c r="D7" s="2"/>
      <c r="E7" s="70" t="s">
        <v>23</v>
      </c>
      <c r="F7" s="71"/>
      <c r="G7" s="71"/>
      <c r="H7" s="72"/>
      <c r="I7" s="2"/>
      <c r="J7" s="2"/>
      <c r="K7" s="2"/>
      <c r="L7" s="2"/>
      <c r="M7" s="2"/>
      <c r="N7" s="2"/>
      <c r="O7" s="2"/>
      <c r="P7" s="2"/>
      <c r="Q7" s="8"/>
    </row>
    <row r="8" spans="2:24" x14ac:dyDescent="0.25">
      <c r="B8" s="7"/>
      <c r="C8" s="2" t="s">
        <v>3</v>
      </c>
      <c r="D8" s="2"/>
      <c r="E8" s="70" t="s">
        <v>157</v>
      </c>
      <c r="F8" s="71"/>
      <c r="G8" s="71"/>
      <c r="H8" s="72"/>
      <c r="I8" s="2"/>
      <c r="J8" s="2"/>
      <c r="K8" s="2"/>
      <c r="L8" s="2"/>
      <c r="M8" s="2"/>
      <c r="N8" s="2"/>
      <c r="O8" s="2"/>
      <c r="P8" s="2"/>
      <c r="Q8" s="8"/>
    </row>
    <row r="9" spans="2:24" x14ac:dyDescent="0.25">
      <c r="B9" s="7"/>
      <c r="C9" s="2" t="s">
        <v>69</v>
      </c>
      <c r="D9" s="2"/>
      <c r="E9" s="70" t="s">
        <v>158</v>
      </c>
      <c r="F9" s="71"/>
      <c r="G9" s="71"/>
      <c r="H9" s="72"/>
      <c r="I9" s="2"/>
      <c r="J9" s="105" t="s">
        <v>64</v>
      </c>
      <c r="K9" s="105"/>
      <c r="L9" s="2"/>
      <c r="M9" s="2"/>
      <c r="N9" s="2"/>
      <c r="O9" s="2"/>
      <c r="P9" s="2"/>
      <c r="Q9" s="8"/>
    </row>
    <row r="10" spans="2:24" x14ac:dyDescent="0.25">
      <c r="B10" s="7"/>
      <c r="C10" s="2" t="s">
        <v>68</v>
      </c>
      <c r="D10" s="2"/>
      <c r="E10" s="106"/>
      <c r="F10" s="107"/>
      <c r="G10" s="107"/>
      <c r="H10" s="108"/>
      <c r="I10" s="2"/>
      <c r="J10" s="103">
        <f ca="1">TODAY()</f>
        <v>43199</v>
      </c>
      <c r="K10" s="104"/>
      <c r="L10" s="2"/>
      <c r="M10" s="2"/>
      <c r="N10" s="2"/>
      <c r="O10" s="2"/>
      <c r="P10" s="2"/>
      <c r="Q10" s="8"/>
      <c r="S10" t="s">
        <v>159</v>
      </c>
      <c r="U10" s="14"/>
    </row>
    <row r="11" spans="2:24" x14ac:dyDescent="0.25"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8"/>
    </row>
    <row r="12" spans="2:24" x14ac:dyDescent="0.25">
      <c r="B12" s="7"/>
      <c r="C12" s="63" t="s">
        <v>54</v>
      </c>
      <c r="D12" s="64"/>
      <c r="E12" s="64"/>
      <c r="F12" s="64"/>
      <c r="G12" s="64"/>
      <c r="H12" s="64"/>
      <c r="I12" s="64"/>
      <c r="J12" s="64"/>
      <c r="K12" s="65"/>
      <c r="L12" s="2"/>
      <c r="M12" s="2"/>
      <c r="N12" s="2"/>
      <c r="O12" s="2"/>
      <c r="P12" s="2"/>
      <c r="Q12" s="8"/>
    </row>
    <row r="13" spans="2:24" x14ac:dyDescent="0.25">
      <c r="B13" s="7"/>
      <c r="C13" s="2" t="s">
        <v>55</v>
      </c>
      <c r="D13" s="2"/>
      <c r="E13" s="2"/>
      <c r="F13" s="2"/>
      <c r="G13" s="2"/>
      <c r="H13" s="2"/>
      <c r="I13" s="2"/>
      <c r="J13" s="114">
        <v>3900000</v>
      </c>
      <c r="K13" s="114"/>
      <c r="L13" s="2"/>
      <c r="M13" s="2"/>
      <c r="N13" s="2"/>
      <c r="O13" s="2"/>
      <c r="P13" s="2"/>
      <c r="Q13" s="8"/>
      <c r="W13" s="37" t="s">
        <v>160</v>
      </c>
    </row>
    <row r="14" spans="2:24" x14ac:dyDescent="0.25">
      <c r="B14" s="7"/>
      <c r="C14" s="2" t="s">
        <v>56</v>
      </c>
      <c r="D14" s="2"/>
      <c r="E14" s="2"/>
      <c r="F14" s="2"/>
      <c r="G14" s="2"/>
      <c r="H14" s="2"/>
      <c r="I14" s="2"/>
      <c r="J14" s="96" t="s">
        <v>70</v>
      </c>
      <c r="K14" s="96"/>
      <c r="L14" s="2"/>
      <c r="M14" s="2"/>
      <c r="N14" s="2"/>
      <c r="O14" s="2"/>
      <c r="P14" s="2"/>
      <c r="Q14" s="8"/>
      <c r="W14" t="s">
        <v>161</v>
      </c>
    </row>
    <row r="15" spans="2:24" x14ac:dyDescent="0.25">
      <c r="B15" s="7"/>
      <c r="C15" s="2" t="s">
        <v>57</v>
      </c>
      <c r="D15" s="2"/>
      <c r="E15" s="2"/>
      <c r="F15" s="2"/>
      <c r="G15" s="2"/>
      <c r="H15" s="2"/>
      <c r="I15" s="2"/>
      <c r="J15" s="96" t="s">
        <v>140</v>
      </c>
      <c r="K15" s="96"/>
      <c r="L15" s="2"/>
      <c r="M15" s="2" t="s">
        <v>146</v>
      </c>
      <c r="N15" s="2"/>
      <c r="O15" s="78">
        <v>100</v>
      </c>
      <c r="P15" s="79"/>
      <c r="Q15" s="8"/>
      <c r="W15" s="14" t="s">
        <v>162</v>
      </c>
    </row>
    <row r="16" spans="2:24" x14ac:dyDescent="0.25">
      <c r="B16" s="7"/>
      <c r="C16" s="12" t="s">
        <v>106</v>
      </c>
      <c r="D16" s="2"/>
      <c r="E16" s="2"/>
      <c r="F16" s="2"/>
      <c r="G16" s="2"/>
      <c r="H16" s="2"/>
      <c r="I16" s="2"/>
      <c r="J16" s="78" t="s">
        <v>107</v>
      </c>
      <c r="K16" s="79"/>
      <c r="L16" s="2"/>
      <c r="M16" s="2" t="s">
        <v>154</v>
      </c>
      <c r="N16" s="2"/>
      <c r="O16" s="78">
        <v>50</v>
      </c>
      <c r="P16" s="79"/>
      <c r="Q16" s="8"/>
      <c r="X16" s="14"/>
    </row>
    <row r="17" spans="2:20" x14ac:dyDescent="0.25">
      <c r="B17" s="7"/>
      <c r="C17" s="2" t="s">
        <v>58</v>
      </c>
      <c r="D17" s="2"/>
      <c r="E17" s="2"/>
      <c r="F17" s="2"/>
      <c r="G17" s="2"/>
      <c r="H17" s="2"/>
      <c r="I17" s="2"/>
      <c r="J17" s="109">
        <v>0.02</v>
      </c>
      <c r="K17" s="109"/>
      <c r="L17" s="2"/>
      <c r="M17" s="2" t="s">
        <v>145</v>
      </c>
      <c r="N17" s="2"/>
      <c r="O17" s="80">
        <f>IF(VLI_Units/Total_Units&gt;50%,0.25%,0%)</f>
        <v>0</v>
      </c>
      <c r="P17" s="81"/>
      <c r="Q17" s="8"/>
      <c r="S17" t="s">
        <v>151</v>
      </c>
    </row>
    <row r="18" spans="2:20" x14ac:dyDescent="0.25">
      <c r="B18" s="7"/>
      <c r="C18" s="2" t="s">
        <v>59</v>
      </c>
      <c r="D18" s="2"/>
      <c r="E18" s="2"/>
      <c r="F18" s="2"/>
      <c r="G18" s="2"/>
      <c r="H18" s="2"/>
      <c r="I18" s="2"/>
      <c r="J18" s="110">
        <f>IF(Loan_Amount&lt;3000000,VLOOKUP(J17,Buy_Up1,2,FALSE),IF(Loan_Amount&lt;5000000,VLOOKUP(J17,Buy_Up2,2,FALSE),VLOOKUP(J17,Buy_Up3,2,FALSE)))</f>
        <v>1.7500000000000002E-2</v>
      </c>
      <c r="K18" s="111"/>
      <c r="L18" s="2"/>
      <c r="M18" s="2"/>
      <c r="N18" s="2"/>
      <c r="O18" s="2"/>
      <c r="P18" s="2"/>
      <c r="Q18" s="8"/>
      <c r="S18" s="15"/>
    </row>
    <row r="19" spans="2:20" x14ac:dyDescent="0.25">
      <c r="B19" s="7"/>
      <c r="C19" s="2" t="s">
        <v>60</v>
      </c>
      <c r="D19" s="2"/>
      <c r="E19" s="2"/>
      <c r="F19" s="2"/>
      <c r="G19" s="2"/>
      <c r="H19" s="2"/>
      <c r="I19" s="2"/>
      <c r="J19" s="96"/>
      <c r="K19" s="96"/>
      <c r="L19" s="2"/>
      <c r="M19" s="2"/>
      <c r="N19" s="2"/>
      <c r="O19" s="2"/>
      <c r="P19" s="2"/>
      <c r="Q19" s="8"/>
      <c r="S19" s="2" t="s">
        <v>67</v>
      </c>
    </row>
    <row r="20" spans="2:20" x14ac:dyDescent="0.25">
      <c r="B20" s="7"/>
      <c r="C20" s="2" t="s">
        <v>61</v>
      </c>
      <c r="D20" s="2"/>
      <c r="E20" s="2"/>
      <c r="F20" s="2"/>
      <c r="G20" s="2"/>
      <c r="H20" s="2"/>
      <c r="I20" s="2"/>
      <c r="J20" s="96" t="s">
        <v>109</v>
      </c>
      <c r="K20" s="96"/>
      <c r="L20" s="2"/>
      <c r="M20" s="2"/>
      <c r="N20" s="2"/>
      <c r="O20" s="2"/>
      <c r="P20" s="2"/>
      <c r="Q20" s="8"/>
      <c r="S20" s="2"/>
      <c r="T20" s="14"/>
    </row>
    <row r="21" spans="2:20" x14ac:dyDescent="0.25">
      <c r="B21" s="7"/>
      <c r="C21" s="2" t="s">
        <v>62</v>
      </c>
      <c r="D21" s="2"/>
      <c r="E21" s="2"/>
      <c r="F21" s="2"/>
      <c r="G21" s="2"/>
      <c r="H21" s="2"/>
      <c r="I21" s="2"/>
      <c r="J21" s="96" t="s">
        <v>129</v>
      </c>
      <c r="K21" s="96"/>
      <c r="L21" s="2"/>
      <c r="M21" s="2"/>
      <c r="N21" s="2"/>
      <c r="O21" s="2"/>
      <c r="P21" s="2"/>
      <c r="Q21" s="8"/>
      <c r="S21" s="2"/>
    </row>
    <row r="22" spans="2:20" x14ac:dyDescent="0.25">
      <c r="B22" s="7"/>
      <c r="C22" s="2" t="s">
        <v>63</v>
      </c>
      <c r="D22" s="2"/>
      <c r="E22" s="2"/>
      <c r="F22" s="2"/>
      <c r="G22" s="2"/>
      <c r="H22" s="2"/>
      <c r="I22" s="2"/>
      <c r="J22" s="96"/>
      <c r="K22" s="96"/>
      <c r="L22" s="2"/>
      <c r="M22" s="2"/>
      <c r="N22" s="2"/>
      <c r="O22" s="2"/>
      <c r="P22" s="2"/>
      <c r="Q22" s="8"/>
      <c r="S22" s="2" t="s">
        <v>67</v>
      </c>
    </row>
    <row r="23" spans="2:20" ht="17.25" x14ac:dyDescent="0.25">
      <c r="B23" s="7"/>
      <c r="C23" s="2" t="s">
        <v>131</v>
      </c>
      <c r="D23" s="2"/>
      <c r="E23" s="2"/>
      <c r="F23" s="2"/>
      <c r="G23" s="2"/>
      <c r="H23" s="2"/>
      <c r="I23" s="2"/>
      <c r="J23" s="97">
        <f>IF(Loan_Amount&lt;3000000,0.3%,IF(Loan_Amount&lt;5000000,0.26%,0.21%))</f>
        <v>2.5999999999999999E-3</v>
      </c>
      <c r="K23" s="98"/>
      <c r="L23" s="2"/>
      <c r="M23" s="2"/>
      <c r="N23" s="2"/>
      <c r="O23" s="2"/>
      <c r="P23" s="2"/>
      <c r="Q23" s="8"/>
      <c r="S23" s="2"/>
    </row>
    <row r="24" spans="2:20" x14ac:dyDescent="0.25"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91" t="s">
        <v>105</v>
      </c>
      <c r="N24" s="91"/>
      <c r="O24" s="91"/>
      <c r="P24" s="91"/>
      <c r="Q24" s="8"/>
      <c r="S24" t="s">
        <v>164</v>
      </c>
    </row>
    <row r="25" spans="2:20" x14ac:dyDescent="0.25">
      <c r="B25" s="7"/>
      <c r="C25" s="63" t="s">
        <v>71</v>
      </c>
      <c r="D25" s="64"/>
      <c r="E25" s="64"/>
      <c r="F25" s="64"/>
      <c r="G25" s="64"/>
      <c r="H25" s="64"/>
      <c r="I25" s="64"/>
      <c r="J25" s="64"/>
      <c r="K25" s="65"/>
      <c r="L25" s="2"/>
      <c r="M25" s="82"/>
      <c r="N25" s="83"/>
      <c r="O25" s="83"/>
      <c r="P25" s="84"/>
      <c r="Q25" s="8"/>
    </row>
    <row r="26" spans="2:20" x14ac:dyDescent="0.25">
      <c r="B26" s="7"/>
      <c r="C26" s="2" t="s">
        <v>72</v>
      </c>
      <c r="D26" s="2"/>
      <c r="E26" s="2"/>
      <c r="F26" s="2"/>
      <c r="G26" s="2"/>
      <c r="H26" s="2"/>
      <c r="I26" s="2"/>
      <c r="J26" s="99">
        <v>0.7</v>
      </c>
      <c r="K26" s="100"/>
      <c r="L26" s="2"/>
      <c r="M26" s="85"/>
      <c r="N26" s="86"/>
      <c r="O26" s="86"/>
      <c r="P26" s="87"/>
      <c r="Q26" s="8"/>
    </row>
    <row r="27" spans="2:20" x14ac:dyDescent="0.25">
      <c r="B27" s="7"/>
      <c r="C27" s="2" t="s">
        <v>73</v>
      </c>
      <c r="D27" s="2"/>
      <c r="E27" s="2"/>
      <c r="F27" s="2"/>
      <c r="G27" s="2"/>
      <c r="H27" s="2"/>
      <c r="I27" s="2"/>
      <c r="J27" s="78" t="s">
        <v>77</v>
      </c>
      <c r="K27" s="79"/>
      <c r="L27" s="2"/>
      <c r="M27" s="85"/>
      <c r="N27" s="86"/>
      <c r="O27" s="86"/>
      <c r="P27" s="87"/>
      <c r="Q27" s="8"/>
    </row>
    <row r="28" spans="2:20" x14ac:dyDescent="0.25">
      <c r="B28" s="7"/>
      <c r="C28" s="2" t="s">
        <v>74</v>
      </c>
      <c r="D28" s="2"/>
      <c r="E28" s="2"/>
      <c r="F28" s="2"/>
      <c r="G28" s="2"/>
      <c r="H28" s="2"/>
      <c r="I28" s="2"/>
      <c r="J28" s="101">
        <v>0.9</v>
      </c>
      <c r="K28" s="102"/>
      <c r="L28" s="2"/>
      <c r="M28" s="85"/>
      <c r="N28" s="86"/>
      <c r="O28" s="86"/>
      <c r="P28" s="87"/>
      <c r="Q28" s="8"/>
    </row>
    <row r="29" spans="2:20" x14ac:dyDescent="0.25">
      <c r="B29" s="7"/>
      <c r="C29" s="2" t="s">
        <v>75</v>
      </c>
      <c r="D29" s="2"/>
      <c r="E29" s="2"/>
      <c r="F29" s="2"/>
      <c r="G29" s="2"/>
      <c r="H29" s="2"/>
      <c r="I29" s="2"/>
      <c r="J29" s="78" t="s">
        <v>126</v>
      </c>
      <c r="K29" s="79"/>
      <c r="L29" s="2"/>
      <c r="M29" s="85"/>
      <c r="N29" s="86"/>
      <c r="O29" s="86"/>
      <c r="P29" s="87"/>
      <c r="Q29" s="8"/>
    </row>
    <row r="30" spans="2:20" x14ac:dyDescent="0.25">
      <c r="B30" s="7"/>
      <c r="C30" s="2" t="s">
        <v>152</v>
      </c>
      <c r="D30" s="2"/>
      <c r="E30" s="2"/>
      <c r="F30" s="2"/>
      <c r="G30" s="2"/>
      <c r="H30" s="2"/>
      <c r="I30" s="2"/>
      <c r="J30" s="78" t="s">
        <v>80</v>
      </c>
      <c r="K30" s="79"/>
      <c r="L30" s="2"/>
      <c r="M30" s="85"/>
      <c r="N30" s="86"/>
      <c r="O30" s="86"/>
      <c r="P30" s="87"/>
      <c r="Q30" s="8"/>
    </row>
    <row r="31" spans="2:20" x14ac:dyDescent="0.25"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85"/>
      <c r="N31" s="86"/>
      <c r="O31" s="86"/>
      <c r="P31" s="87"/>
      <c r="Q31" s="8"/>
    </row>
    <row r="32" spans="2:20" x14ac:dyDescent="0.25">
      <c r="B32" s="7"/>
      <c r="C32" s="63" t="s">
        <v>86</v>
      </c>
      <c r="D32" s="64"/>
      <c r="E32" s="64"/>
      <c r="F32" s="64"/>
      <c r="G32" s="64"/>
      <c r="H32" s="64"/>
      <c r="I32" s="64"/>
      <c r="J32" s="64"/>
      <c r="K32" s="65"/>
      <c r="L32" s="2"/>
      <c r="M32" s="85"/>
      <c r="N32" s="86"/>
      <c r="O32" s="86"/>
      <c r="P32" s="87"/>
      <c r="Q32" s="8"/>
    </row>
    <row r="33" spans="2:17" x14ac:dyDescent="0.25">
      <c r="B33" s="7"/>
      <c r="C33" s="2" t="s">
        <v>147</v>
      </c>
      <c r="D33" s="2"/>
      <c r="E33" s="2"/>
      <c r="F33" s="2"/>
      <c r="G33" s="2"/>
      <c r="H33" s="2"/>
      <c r="I33" s="2"/>
      <c r="J33" s="92"/>
      <c r="K33" s="93"/>
      <c r="L33" s="2"/>
      <c r="M33" s="85"/>
      <c r="N33" s="86"/>
      <c r="O33" s="86"/>
      <c r="P33" s="87"/>
      <c r="Q33" s="8"/>
    </row>
    <row r="34" spans="2:17" ht="14.45" customHeight="1" x14ac:dyDescent="0.25">
      <c r="B34" s="7"/>
      <c r="C34" s="2" t="s">
        <v>153</v>
      </c>
      <c r="D34" s="2"/>
      <c r="E34" s="2"/>
      <c r="F34" s="2"/>
      <c r="G34" s="2"/>
      <c r="H34" s="2"/>
      <c r="I34" s="2"/>
      <c r="J34" s="94">
        <f>J23</f>
        <v>2.5999999999999999E-3</v>
      </c>
      <c r="K34" s="95"/>
      <c r="L34" s="2"/>
      <c r="M34" s="85"/>
      <c r="N34" s="86"/>
      <c r="O34" s="86"/>
      <c r="P34" s="87"/>
      <c r="Q34" s="8"/>
    </row>
    <row r="35" spans="2:17" x14ac:dyDescent="0.25">
      <c r="B35" s="7"/>
      <c r="C35" s="2" t="s">
        <v>81</v>
      </c>
      <c r="D35" s="2"/>
      <c r="E35" s="2"/>
      <c r="F35" s="2"/>
      <c r="G35" s="2"/>
      <c r="H35" s="2"/>
      <c r="I35" s="2"/>
      <c r="J35" s="119">
        <v>2.3699999999999999E-2</v>
      </c>
      <c r="K35" s="120"/>
      <c r="L35" s="2"/>
      <c r="M35" s="85"/>
      <c r="N35" s="86"/>
      <c r="O35" s="86"/>
      <c r="P35" s="87"/>
      <c r="Q35" s="8"/>
    </row>
    <row r="36" spans="2:17" x14ac:dyDescent="0.25"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85"/>
      <c r="N36" s="86"/>
      <c r="O36" s="86"/>
      <c r="P36" s="87"/>
      <c r="Q36" s="8"/>
    </row>
    <row r="37" spans="2:17" ht="17.25" x14ac:dyDescent="0.25">
      <c r="B37" s="7"/>
      <c r="C37" s="3" t="s">
        <v>148</v>
      </c>
      <c r="D37" s="2"/>
      <c r="E37" s="2"/>
      <c r="F37" s="2"/>
      <c r="G37" s="2"/>
      <c r="H37" s="2"/>
      <c r="I37" s="2"/>
      <c r="J37" s="121">
        <f>SUBTOTAL(9,J33:K35)</f>
        <v>2.6299999999999997E-2</v>
      </c>
      <c r="K37" s="122"/>
      <c r="L37" s="2"/>
      <c r="M37" s="85"/>
      <c r="N37" s="86"/>
      <c r="O37" s="86"/>
      <c r="P37" s="87"/>
      <c r="Q37" s="8"/>
    </row>
    <row r="38" spans="2:17" x14ac:dyDescent="0.25"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88"/>
      <c r="N38" s="89"/>
      <c r="O38" s="89"/>
      <c r="P38" s="90"/>
      <c r="Q38" s="8"/>
    </row>
    <row r="39" spans="2:17" x14ac:dyDescent="0.25">
      <c r="B39" s="7"/>
      <c r="C39" s="63" t="s">
        <v>82</v>
      </c>
      <c r="D39" s="64"/>
      <c r="E39" s="64"/>
      <c r="F39" s="64"/>
      <c r="G39" s="64"/>
      <c r="H39" s="64"/>
      <c r="I39" s="64"/>
      <c r="J39" s="64"/>
      <c r="K39" s="65"/>
      <c r="L39" s="2"/>
      <c r="M39" s="2"/>
      <c r="N39" s="2"/>
      <c r="O39" s="2"/>
      <c r="P39" s="2"/>
      <c r="Q39" s="8"/>
    </row>
    <row r="40" spans="2:17" x14ac:dyDescent="0.25">
      <c r="B40" s="7"/>
      <c r="C40" s="2" t="s">
        <v>83</v>
      </c>
      <c r="D40" s="2"/>
      <c r="E40" s="2"/>
      <c r="F40" s="2"/>
      <c r="G40" s="2"/>
      <c r="H40" s="2"/>
      <c r="I40" s="2"/>
      <c r="J40" s="115">
        <f>J18</f>
        <v>1.7500000000000002E-2</v>
      </c>
      <c r="K40" s="116"/>
      <c r="L40" s="2"/>
      <c r="M40" s="2"/>
      <c r="N40" s="2"/>
      <c r="O40" s="2"/>
      <c r="P40" s="2"/>
      <c r="Q40" s="8"/>
    </row>
    <row r="41" spans="2:17" x14ac:dyDescent="0.25">
      <c r="B41" s="7"/>
      <c r="C41" s="2" t="s">
        <v>84</v>
      </c>
      <c r="D41" s="2"/>
      <c r="E41" s="2"/>
      <c r="F41" s="2"/>
      <c r="G41" s="2"/>
      <c r="H41" s="2"/>
      <c r="I41" s="2"/>
      <c r="J41" s="117">
        <f>J13*J17</f>
        <v>78000</v>
      </c>
      <c r="K41" s="118"/>
      <c r="L41" s="2"/>
      <c r="M41" s="2"/>
      <c r="N41" s="2"/>
      <c r="O41" s="2"/>
      <c r="P41" s="2"/>
      <c r="Q41" s="8"/>
    </row>
    <row r="42" spans="2:17" x14ac:dyDescent="0.25">
      <c r="B42" s="7"/>
      <c r="C42" s="2" t="s">
        <v>85</v>
      </c>
      <c r="D42" s="2"/>
      <c r="E42" s="2"/>
      <c r="F42" s="2"/>
      <c r="G42" s="2"/>
      <c r="H42" s="2"/>
      <c r="I42" s="2"/>
      <c r="J42" s="117">
        <f>J18*J13</f>
        <v>68250</v>
      </c>
      <c r="K42" s="118"/>
      <c r="L42" s="2"/>
      <c r="M42" s="2"/>
      <c r="N42" s="2"/>
      <c r="O42" s="2"/>
      <c r="P42" s="2"/>
      <c r="Q42" s="8"/>
    </row>
    <row r="43" spans="2:17" x14ac:dyDescent="0.25"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8"/>
    </row>
    <row r="44" spans="2:17" x14ac:dyDescent="0.25">
      <c r="B44" s="7"/>
      <c r="C44" s="16" t="s">
        <v>132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8"/>
    </row>
    <row r="45" spans="2:17" x14ac:dyDescent="0.25">
      <c r="B45" s="7"/>
      <c r="C45" s="17" t="s">
        <v>133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8"/>
    </row>
    <row r="46" spans="2:17" x14ac:dyDescent="0.25">
      <c r="B46" s="7"/>
      <c r="C46" s="17" t="s">
        <v>150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8"/>
    </row>
    <row r="47" spans="2:17" x14ac:dyDescent="0.25">
      <c r="B47" s="7"/>
      <c r="C47" s="17" t="s">
        <v>149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8"/>
    </row>
    <row r="48" spans="2:17" x14ac:dyDescent="0.25"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8"/>
    </row>
    <row r="49" spans="2:17" x14ac:dyDescent="0.25">
      <c r="B49" s="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8"/>
    </row>
    <row r="50" spans="2:17" x14ac:dyDescent="0.25">
      <c r="B50" s="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8"/>
    </row>
    <row r="51" spans="2:17" x14ac:dyDescent="0.25">
      <c r="B51" s="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8"/>
    </row>
    <row r="52" spans="2:17" x14ac:dyDescent="0.25"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8"/>
    </row>
    <row r="53" spans="2:17" x14ac:dyDescent="0.25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2" t="s">
        <v>155</v>
      </c>
      <c r="O53" s="112"/>
      <c r="P53" s="112"/>
      <c r="Q53" s="113"/>
    </row>
  </sheetData>
  <dataConsolidate/>
  <mergeCells count="41">
    <mergeCell ref="N53:Q53"/>
    <mergeCell ref="J19:K19"/>
    <mergeCell ref="J20:K20"/>
    <mergeCell ref="E6:H6"/>
    <mergeCell ref="E7:H7"/>
    <mergeCell ref="E8:H8"/>
    <mergeCell ref="J13:K13"/>
    <mergeCell ref="J14:K14"/>
    <mergeCell ref="J40:K40"/>
    <mergeCell ref="J41:K41"/>
    <mergeCell ref="J42:K42"/>
    <mergeCell ref="C39:K39"/>
    <mergeCell ref="C32:K32"/>
    <mergeCell ref="J35:K35"/>
    <mergeCell ref="J37:K37"/>
    <mergeCell ref="J29:K29"/>
    <mergeCell ref="E5:H5"/>
    <mergeCell ref="C25:K25"/>
    <mergeCell ref="C12:K12"/>
    <mergeCell ref="J10:K10"/>
    <mergeCell ref="J9:K9"/>
    <mergeCell ref="E9:H9"/>
    <mergeCell ref="E10:H10"/>
    <mergeCell ref="J15:K15"/>
    <mergeCell ref="J16:K16"/>
    <mergeCell ref="J17:K17"/>
    <mergeCell ref="J18:K18"/>
    <mergeCell ref="J33:K33"/>
    <mergeCell ref="J34:K34"/>
    <mergeCell ref="J22:K22"/>
    <mergeCell ref="J23:K23"/>
    <mergeCell ref="J21:K21"/>
    <mergeCell ref="J30:K30"/>
    <mergeCell ref="J26:K26"/>
    <mergeCell ref="J27:K27"/>
    <mergeCell ref="J28:K28"/>
    <mergeCell ref="O16:P16"/>
    <mergeCell ref="O17:P17"/>
    <mergeCell ref="O15:P15"/>
    <mergeCell ref="M25:P38"/>
    <mergeCell ref="M24:P24"/>
  </mergeCells>
  <dataValidations xWindow="633" yWindow="530" count="4">
    <dataValidation type="list" allowBlank="1" showInputMessage="1" showErrorMessage="1" sqref="J14:K14">
      <formula1>"Acquisition, Refinance"</formula1>
    </dataValidation>
    <dataValidation type="list" allowBlank="1" showInputMessage="1" showErrorMessage="1" sqref="J16:K16">
      <formula1>"Fixed, Float"</formula1>
    </dataValidation>
    <dataValidation type="list" allowBlank="1" showInputMessage="1" showErrorMessage="1" sqref="J15:K15">
      <formula1>Term</formula1>
    </dataValidation>
    <dataValidation type="list" allowBlank="1" showInputMessage="1" showErrorMessage="1" sqref="J22:K22">
      <formula1>INDIRECT($J$15)</formula1>
    </dataValidation>
  </dataValidations>
  <pageMargins left="0.7" right="0.7" top="0.75" bottom="0.75" header="0.3" footer="0.3"/>
  <pageSetup scale="6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633" yWindow="530" count="11">
        <x14:dataValidation type="list" allowBlank="1" showInputMessage="1" showErrorMessage="1">
          <x14:formula1>
            <xm:f>'Data Validation Input'!$A$3:$A$52</xm:f>
          </x14:formula1>
          <xm:sqref>E7:H7</xm:sqref>
        </x14:dataValidation>
        <x14:dataValidation type="list" allowBlank="1" showInputMessage="1" showErrorMessage="1">
          <x14:formula1>
            <xm:f>'Data Validation Input'!$C$2:$C$10</xm:f>
          </x14:formula1>
          <xm:sqref>J17:K17</xm:sqref>
        </x14:dataValidation>
        <x14:dataValidation type="list" allowBlank="1" showInputMessage="1" showErrorMessage="1">
          <x14:formula1>
            <xm:f>'Data Validation Input'!$G$2:$G$7</xm:f>
          </x14:formula1>
          <xm:sqref>J27:K27</xm:sqref>
        </x14:dataValidation>
        <x14:dataValidation type="list" allowBlank="1" showInputMessage="1" showErrorMessage="1">
          <x14:formula1>
            <xm:f>'Data Validation Input'!$B$3:$B$12</xm:f>
          </x14:formula1>
          <xm:sqref>E5:H5</xm:sqref>
        </x14:dataValidation>
        <x14:dataValidation type="list" allowBlank="1" showInputMessage="1" showErrorMessage="1">
          <x14:formula1>
            <xm:f>'Data Validation Input'!$D$2:$D$15</xm:f>
          </x14:formula1>
          <xm:sqref>L5</xm:sqref>
        </x14:dataValidation>
        <x14:dataValidation type="list" allowBlank="1" showInputMessage="1" showErrorMessage="1" promptTitle="Minimum DCR" prompt="Please select the minimum DCR applicable to the loan.">
          <x14:formula1>
            <xm:f>'Data Validation Input'!$D$2:$D$15</xm:f>
          </x14:formula1>
          <xm:sqref>J20:K20</xm:sqref>
        </x14:dataValidation>
        <x14:dataValidation type="list" allowBlank="1" showInputMessage="1" showErrorMessage="1" promptTitle="Maximum LTV" prompt="Please select the maximum LTV based on the requested loan amount.">
          <x14:formula1>
            <xm:f>'Data Validation Input'!$E$2:$E$8</xm:f>
          </x14:formula1>
          <xm:sqref>J21:K21</xm:sqref>
        </x14:dataValidation>
        <x14:dataValidation type="list" allowBlank="1" showInputMessage="1" showErrorMessage="1">
          <x14:formula1>
            <xm:f>'Data Validation Input'!$J$2:$J$4</xm:f>
          </x14:formula1>
          <xm:sqref>J30:K30</xm:sqref>
        </x14:dataValidation>
        <x14:dataValidation type="list" allowBlank="1" showInputMessage="1" showErrorMessage="1">
          <x14:formula1>
            <xm:f>'Data Validation Input'!$I$2:$I$4</xm:f>
          </x14:formula1>
          <xm:sqref>J29:K29</xm:sqref>
        </x14:dataValidation>
        <x14:dataValidation type="list" allowBlank="1" showInputMessage="1" showErrorMessage="1">
          <x14:formula1>
            <xm:f>'Data Validation Input'!$F$2:$F$10</xm:f>
          </x14:formula1>
          <xm:sqref>J26:K26</xm:sqref>
        </x14:dataValidation>
        <x14:dataValidation type="list" allowBlank="1" showInputMessage="1" showErrorMessage="1">
          <x14:formula1>
            <xm:f>'Data Validation Input'!$H$2:$H$10</xm:f>
          </x14:formula1>
          <xm:sqref>J28:K28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63"/>
  <sheetViews>
    <sheetView topLeftCell="B1" zoomScale="70" zoomScaleNormal="70" workbookViewId="0">
      <selection activeCell="B23" sqref="B23"/>
    </sheetView>
  </sheetViews>
  <sheetFormatPr defaultRowHeight="15" x14ac:dyDescent="0.25"/>
  <cols>
    <col min="1" max="1" width="16.7109375" customWidth="1"/>
    <col min="2" max="2" width="30.140625" bestFit="1" customWidth="1"/>
    <col min="3" max="5" width="15.28515625" customWidth="1"/>
    <col min="6" max="6" width="15.7109375" customWidth="1"/>
    <col min="7" max="7" width="23.7109375" bestFit="1" customWidth="1"/>
    <col min="8" max="8" width="19.85546875" customWidth="1"/>
    <col min="9" max="9" width="16.42578125" customWidth="1"/>
    <col min="10" max="10" width="20.42578125" bestFit="1" customWidth="1"/>
    <col min="11" max="11" width="74.140625" customWidth="1"/>
  </cols>
  <sheetData>
    <row r="1" spans="1:11" s="13" customFormat="1" x14ac:dyDescent="0.25">
      <c r="A1" s="13" t="s">
        <v>65</v>
      </c>
      <c r="B1" s="13" t="s">
        <v>87</v>
      </c>
      <c r="C1" s="13" t="s">
        <v>66</v>
      </c>
      <c r="D1" s="13" t="s">
        <v>108</v>
      </c>
      <c r="E1" s="13" t="s">
        <v>62</v>
      </c>
      <c r="F1" s="13" t="s">
        <v>72</v>
      </c>
      <c r="G1" s="13" t="s">
        <v>73</v>
      </c>
      <c r="H1" s="13" t="s">
        <v>74</v>
      </c>
      <c r="I1" s="13" t="s">
        <v>75</v>
      </c>
      <c r="J1" s="13" t="s">
        <v>152</v>
      </c>
      <c r="K1" s="13" t="s">
        <v>185</v>
      </c>
    </row>
    <row r="2" spans="1:11" x14ac:dyDescent="0.25">
      <c r="A2" s="46" t="s">
        <v>180</v>
      </c>
      <c r="B2" s="45" t="s">
        <v>182</v>
      </c>
      <c r="C2" s="35">
        <v>0</v>
      </c>
      <c r="D2" s="35" t="s">
        <v>110</v>
      </c>
      <c r="E2" s="35" t="s">
        <v>123</v>
      </c>
      <c r="F2" s="35" t="s">
        <v>126</v>
      </c>
      <c r="G2" s="34">
        <v>10</v>
      </c>
      <c r="H2" s="35" t="s">
        <v>126</v>
      </c>
      <c r="I2" s="34" t="s">
        <v>126</v>
      </c>
      <c r="J2" s="34" t="s">
        <v>126</v>
      </c>
      <c r="K2" s="48" t="s">
        <v>247</v>
      </c>
    </row>
    <row r="3" spans="1:11" x14ac:dyDescent="0.25">
      <c r="A3" t="s">
        <v>4</v>
      </c>
      <c r="B3" t="s">
        <v>93</v>
      </c>
      <c r="C3" s="35">
        <v>2.5000000000000001E-3</v>
      </c>
      <c r="D3" s="35" t="s">
        <v>111</v>
      </c>
      <c r="E3" s="35" t="s">
        <v>124</v>
      </c>
      <c r="F3" s="34" t="s">
        <v>76</v>
      </c>
      <c r="G3" s="34">
        <v>9</v>
      </c>
      <c r="H3" s="34" t="s">
        <v>76</v>
      </c>
      <c r="I3" s="34" t="s">
        <v>78</v>
      </c>
      <c r="J3" s="34" t="s">
        <v>79</v>
      </c>
      <c r="K3" s="48" t="s">
        <v>126</v>
      </c>
    </row>
    <row r="4" spans="1:11" x14ac:dyDescent="0.25">
      <c r="A4" t="s">
        <v>5</v>
      </c>
      <c r="B4" t="s">
        <v>92</v>
      </c>
      <c r="C4" s="35">
        <v>5.0000000000000001E-3</v>
      </c>
      <c r="D4" s="35" t="s">
        <v>112</v>
      </c>
      <c r="E4" s="35" t="s">
        <v>125</v>
      </c>
      <c r="F4" s="36">
        <v>0.4</v>
      </c>
      <c r="G4" s="34">
        <v>8</v>
      </c>
      <c r="H4" s="36">
        <v>0.4</v>
      </c>
      <c r="I4" s="34" t="s">
        <v>242</v>
      </c>
      <c r="J4" s="34" t="s">
        <v>80</v>
      </c>
      <c r="K4" s="47" t="s">
        <v>186</v>
      </c>
    </row>
    <row r="5" spans="1:11" x14ac:dyDescent="0.25">
      <c r="A5" t="s">
        <v>7</v>
      </c>
      <c r="B5" t="s">
        <v>90</v>
      </c>
      <c r="C5" s="35">
        <v>7.4999999999999997E-3</v>
      </c>
      <c r="D5" s="35" t="s">
        <v>113</v>
      </c>
      <c r="E5" s="35" t="s">
        <v>127</v>
      </c>
      <c r="F5" s="36">
        <v>0.5</v>
      </c>
      <c r="G5" s="34">
        <v>7</v>
      </c>
      <c r="H5" s="36">
        <v>0.5</v>
      </c>
      <c r="I5" s="34"/>
      <c r="J5" s="34"/>
      <c r="K5" s="47" t="s">
        <v>187</v>
      </c>
    </row>
    <row r="6" spans="1:11" x14ac:dyDescent="0.25">
      <c r="A6" t="s">
        <v>6</v>
      </c>
      <c r="B6" t="s">
        <v>91</v>
      </c>
      <c r="C6" s="35">
        <v>0.01</v>
      </c>
      <c r="D6" s="35" t="s">
        <v>114</v>
      </c>
      <c r="E6" s="35" t="s">
        <v>128</v>
      </c>
      <c r="F6" s="36">
        <v>0.6</v>
      </c>
      <c r="G6" s="34" t="s">
        <v>77</v>
      </c>
      <c r="H6" s="36">
        <v>0.6</v>
      </c>
      <c r="I6" s="34"/>
      <c r="J6" s="34"/>
      <c r="K6" s="47" t="s">
        <v>188</v>
      </c>
    </row>
    <row r="7" spans="1:11" x14ac:dyDescent="0.25">
      <c r="A7" t="s">
        <v>8</v>
      </c>
      <c r="B7" t="s">
        <v>94</v>
      </c>
      <c r="C7" s="35">
        <v>1.2500000000000001E-2</v>
      </c>
      <c r="D7" s="35" t="s">
        <v>115</v>
      </c>
      <c r="E7" s="35" t="s">
        <v>129</v>
      </c>
      <c r="F7" s="36">
        <v>0.7</v>
      </c>
      <c r="G7" s="34" t="s">
        <v>126</v>
      </c>
      <c r="H7" s="36">
        <v>0.7</v>
      </c>
      <c r="I7" s="34"/>
      <c r="J7" s="34"/>
      <c r="K7" s="47" t="s">
        <v>189</v>
      </c>
    </row>
    <row r="8" spans="1:11" x14ac:dyDescent="0.25">
      <c r="A8" t="s">
        <v>9</v>
      </c>
      <c r="B8" t="s">
        <v>95</v>
      </c>
      <c r="C8" s="35">
        <v>1.4999999999999999E-2</v>
      </c>
      <c r="D8" s="35" t="s">
        <v>116</v>
      </c>
      <c r="E8" s="35" t="s">
        <v>130</v>
      </c>
      <c r="F8" s="36">
        <v>0.8</v>
      </c>
      <c r="G8" s="34"/>
      <c r="H8" s="36">
        <v>0.8</v>
      </c>
      <c r="I8" s="34"/>
      <c r="J8" s="34"/>
      <c r="K8" s="47" t="s">
        <v>190</v>
      </c>
    </row>
    <row r="9" spans="1:11" x14ac:dyDescent="0.25">
      <c r="A9" t="s">
        <v>10</v>
      </c>
      <c r="B9" t="s">
        <v>96</v>
      </c>
      <c r="C9" s="35">
        <v>1.7500000000000002E-2</v>
      </c>
      <c r="D9" s="35" t="s">
        <v>117</v>
      </c>
      <c r="E9" s="35"/>
      <c r="F9" s="36">
        <v>0.9</v>
      </c>
      <c r="G9" s="34"/>
      <c r="H9" s="36">
        <v>0.9</v>
      </c>
      <c r="I9" s="34"/>
      <c r="J9" s="34"/>
      <c r="K9" s="47" t="s">
        <v>191</v>
      </c>
    </row>
    <row r="10" spans="1:11" x14ac:dyDescent="0.25">
      <c r="A10" t="s">
        <v>11</v>
      </c>
      <c r="B10" t="s">
        <v>97</v>
      </c>
      <c r="C10" s="35">
        <v>0.02</v>
      </c>
      <c r="D10" s="35" t="s">
        <v>118</v>
      </c>
      <c r="E10" s="35"/>
      <c r="F10" s="36">
        <v>1</v>
      </c>
      <c r="G10" s="34"/>
      <c r="H10" s="36">
        <v>1</v>
      </c>
      <c r="I10" s="34"/>
      <c r="J10" s="34"/>
      <c r="K10" s="47" t="s">
        <v>192</v>
      </c>
    </row>
    <row r="11" spans="1:11" x14ac:dyDescent="0.25">
      <c r="A11" t="s">
        <v>12</v>
      </c>
      <c r="B11" t="s">
        <v>98</v>
      </c>
      <c r="C11" s="35"/>
      <c r="D11" s="35" t="s">
        <v>119</v>
      </c>
      <c r="E11" s="35"/>
      <c r="F11" s="34"/>
      <c r="G11" s="34"/>
      <c r="H11" s="34"/>
      <c r="I11" s="34"/>
      <c r="J11" s="34"/>
      <c r="K11" s="47" t="s">
        <v>193</v>
      </c>
    </row>
    <row r="12" spans="1:11" x14ac:dyDescent="0.25">
      <c r="A12" t="s">
        <v>13</v>
      </c>
      <c r="B12" t="s">
        <v>89</v>
      </c>
      <c r="C12" s="34"/>
      <c r="D12" s="35" t="s">
        <v>120</v>
      </c>
      <c r="E12" s="34"/>
      <c r="F12" s="34"/>
      <c r="G12" s="34"/>
      <c r="H12" s="34"/>
      <c r="I12" s="34"/>
      <c r="J12" s="34"/>
      <c r="K12" s="47" t="s">
        <v>194</v>
      </c>
    </row>
    <row r="13" spans="1:11" x14ac:dyDescent="0.25">
      <c r="A13" t="s">
        <v>14</v>
      </c>
      <c r="C13" s="34"/>
      <c r="D13" s="35" t="s">
        <v>121</v>
      </c>
      <c r="E13" s="34"/>
      <c r="F13" s="34"/>
      <c r="G13" s="34"/>
      <c r="H13" s="34"/>
      <c r="I13" s="34"/>
      <c r="J13" s="34"/>
      <c r="K13" s="47" t="s">
        <v>195</v>
      </c>
    </row>
    <row r="14" spans="1:11" x14ac:dyDescent="0.25">
      <c r="A14" t="s">
        <v>15</v>
      </c>
      <c r="C14" s="34"/>
      <c r="D14" s="35" t="s">
        <v>122</v>
      </c>
      <c r="E14" s="34"/>
      <c r="F14" s="34"/>
      <c r="G14" s="34"/>
      <c r="H14" s="34"/>
      <c r="I14" s="34"/>
      <c r="J14" s="34"/>
      <c r="K14" s="47" t="s">
        <v>196</v>
      </c>
    </row>
    <row r="15" spans="1:11" x14ac:dyDescent="0.25">
      <c r="A15" t="s">
        <v>16</v>
      </c>
      <c r="K15" s="47" t="s">
        <v>197</v>
      </c>
    </row>
    <row r="16" spans="1:11" x14ac:dyDescent="0.25">
      <c r="A16" t="s">
        <v>17</v>
      </c>
      <c r="K16" s="47" t="s">
        <v>198</v>
      </c>
    </row>
    <row r="17" spans="1:11" x14ac:dyDescent="0.25">
      <c r="A17" t="s">
        <v>18</v>
      </c>
      <c r="K17" s="47" t="s">
        <v>199</v>
      </c>
    </row>
    <row r="18" spans="1:11" x14ac:dyDescent="0.25">
      <c r="A18" t="s">
        <v>19</v>
      </c>
      <c r="K18" s="47" t="s">
        <v>243</v>
      </c>
    </row>
    <row r="19" spans="1:11" x14ac:dyDescent="0.25">
      <c r="A19" t="s">
        <v>20</v>
      </c>
      <c r="K19" s="47" t="s">
        <v>200</v>
      </c>
    </row>
    <row r="20" spans="1:11" x14ac:dyDescent="0.25">
      <c r="A20" t="s">
        <v>21</v>
      </c>
      <c r="K20" s="47" t="s">
        <v>201</v>
      </c>
    </row>
    <row r="21" spans="1:11" x14ac:dyDescent="0.25">
      <c r="A21" t="s">
        <v>22</v>
      </c>
      <c r="K21" s="47" t="s">
        <v>202</v>
      </c>
    </row>
    <row r="22" spans="1:11" x14ac:dyDescent="0.25">
      <c r="A22" t="s">
        <v>23</v>
      </c>
      <c r="K22" s="47" t="s">
        <v>203</v>
      </c>
    </row>
    <row r="23" spans="1:11" x14ac:dyDescent="0.25">
      <c r="A23" t="s">
        <v>24</v>
      </c>
      <c r="K23" s="47" t="s">
        <v>204</v>
      </c>
    </row>
    <row r="24" spans="1:11" x14ac:dyDescent="0.25">
      <c r="A24" t="s">
        <v>25</v>
      </c>
      <c r="K24" s="47" t="s">
        <v>205</v>
      </c>
    </row>
    <row r="25" spans="1:11" x14ac:dyDescent="0.25">
      <c r="A25" t="s">
        <v>26</v>
      </c>
      <c r="K25" s="47" t="s">
        <v>206</v>
      </c>
    </row>
    <row r="26" spans="1:11" x14ac:dyDescent="0.25">
      <c r="A26" t="s">
        <v>27</v>
      </c>
      <c r="K26" s="47" t="s">
        <v>207</v>
      </c>
    </row>
    <row r="27" spans="1:11" x14ac:dyDescent="0.25">
      <c r="A27" t="s">
        <v>28</v>
      </c>
      <c r="K27" s="47" t="s">
        <v>208</v>
      </c>
    </row>
    <row r="28" spans="1:11" x14ac:dyDescent="0.25">
      <c r="A28" t="s">
        <v>29</v>
      </c>
      <c r="K28" s="47" t="s">
        <v>244</v>
      </c>
    </row>
    <row r="29" spans="1:11" x14ac:dyDescent="0.25">
      <c r="A29" t="s">
        <v>30</v>
      </c>
      <c r="K29" s="47" t="s">
        <v>209</v>
      </c>
    </row>
    <row r="30" spans="1:11" x14ac:dyDescent="0.25">
      <c r="A30" t="s">
        <v>31</v>
      </c>
      <c r="K30" s="47" t="s">
        <v>210</v>
      </c>
    </row>
    <row r="31" spans="1:11" x14ac:dyDescent="0.25">
      <c r="A31" t="s">
        <v>32</v>
      </c>
      <c r="K31" s="47" t="s">
        <v>211</v>
      </c>
    </row>
    <row r="32" spans="1:11" x14ac:dyDescent="0.25">
      <c r="A32" t="s">
        <v>33</v>
      </c>
      <c r="K32" s="47" t="s">
        <v>212</v>
      </c>
    </row>
    <row r="33" spans="1:11" x14ac:dyDescent="0.25">
      <c r="A33" t="s">
        <v>34</v>
      </c>
      <c r="K33" s="47" t="s">
        <v>213</v>
      </c>
    </row>
    <row r="34" spans="1:11" x14ac:dyDescent="0.25">
      <c r="A34" t="s">
        <v>35</v>
      </c>
      <c r="K34" s="47" t="s">
        <v>214</v>
      </c>
    </row>
    <row r="35" spans="1:11" x14ac:dyDescent="0.25">
      <c r="A35" t="s">
        <v>36</v>
      </c>
      <c r="K35" s="47" t="s">
        <v>215</v>
      </c>
    </row>
    <row r="36" spans="1:11" x14ac:dyDescent="0.25">
      <c r="A36" t="s">
        <v>37</v>
      </c>
      <c r="K36" s="47" t="s">
        <v>216</v>
      </c>
    </row>
    <row r="37" spans="1:11" x14ac:dyDescent="0.25">
      <c r="A37" t="s">
        <v>38</v>
      </c>
      <c r="K37" s="47" t="s">
        <v>217</v>
      </c>
    </row>
    <row r="38" spans="1:11" x14ac:dyDescent="0.25">
      <c r="A38" t="s">
        <v>39</v>
      </c>
      <c r="K38" s="47" t="s">
        <v>218</v>
      </c>
    </row>
    <row r="39" spans="1:11" x14ac:dyDescent="0.25">
      <c r="A39" t="s">
        <v>40</v>
      </c>
      <c r="K39" s="47" t="s">
        <v>245</v>
      </c>
    </row>
    <row r="40" spans="1:11" x14ac:dyDescent="0.25">
      <c r="A40" t="s">
        <v>41</v>
      </c>
      <c r="K40" s="47" t="s">
        <v>219</v>
      </c>
    </row>
    <row r="41" spans="1:11" x14ac:dyDescent="0.25">
      <c r="A41" t="s">
        <v>42</v>
      </c>
      <c r="K41" s="47" t="s">
        <v>220</v>
      </c>
    </row>
    <row r="42" spans="1:11" x14ac:dyDescent="0.25">
      <c r="A42" t="s">
        <v>43</v>
      </c>
      <c r="K42" s="47" t="s">
        <v>221</v>
      </c>
    </row>
    <row r="43" spans="1:11" x14ac:dyDescent="0.25">
      <c r="A43" t="s">
        <v>44</v>
      </c>
      <c r="K43" s="47" t="s">
        <v>222</v>
      </c>
    </row>
    <row r="44" spans="1:11" x14ac:dyDescent="0.25">
      <c r="A44" t="s">
        <v>45</v>
      </c>
      <c r="K44" s="47" t="s">
        <v>223</v>
      </c>
    </row>
    <row r="45" spans="1:11" x14ac:dyDescent="0.25">
      <c r="A45" t="s">
        <v>46</v>
      </c>
      <c r="K45" s="47" t="s">
        <v>224</v>
      </c>
    </row>
    <row r="46" spans="1:11" x14ac:dyDescent="0.25">
      <c r="A46" t="s">
        <v>47</v>
      </c>
      <c r="K46" s="47" t="s">
        <v>225</v>
      </c>
    </row>
    <row r="47" spans="1:11" x14ac:dyDescent="0.25">
      <c r="A47" t="s">
        <v>48</v>
      </c>
      <c r="K47" s="47" t="s">
        <v>226</v>
      </c>
    </row>
    <row r="48" spans="1:11" x14ac:dyDescent="0.25">
      <c r="A48" t="s">
        <v>49</v>
      </c>
      <c r="K48" s="47" t="s">
        <v>228</v>
      </c>
    </row>
    <row r="49" spans="1:11" x14ac:dyDescent="0.25">
      <c r="A49" t="s">
        <v>50</v>
      </c>
      <c r="K49" s="47" t="s">
        <v>227</v>
      </c>
    </row>
    <row r="50" spans="1:11" x14ac:dyDescent="0.25">
      <c r="A50" t="s">
        <v>51</v>
      </c>
      <c r="K50" s="47" t="s">
        <v>229</v>
      </c>
    </row>
    <row r="51" spans="1:11" x14ac:dyDescent="0.25">
      <c r="A51" t="s">
        <v>52</v>
      </c>
      <c r="K51" s="47" t="s">
        <v>230</v>
      </c>
    </row>
    <row r="52" spans="1:11" x14ac:dyDescent="0.25">
      <c r="A52" t="s">
        <v>53</v>
      </c>
      <c r="K52" s="47" t="s">
        <v>231</v>
      </c>
    </row>
    <row r="53" spans="1:11" x14ac:dyDescent="0.25">
      <c r="K53" s="47" t="s">
        <v>232</v>
      </c>
    </row>
    <row r="54" spans="1:11" x14ac:dyDescent="0.25">
      <c r="K54" s="47" t="s">
        <v>233</v>
      </c>
    </row>
    <row r="55" spans="1:11" x14ac:dyDescent="0.25">
      <c r="K55" s="47" t="s">
        <v>234</v>
      </c>
    </row>
    <row r="56" spans="1:11" x14ac:dyDescent="0.25">
      <c r="K56" s="47" t="s">
        <v>235</v>
      </c>
    </row>
    <row r="57" spans="1:11" x14ac:dyDescent="0.25">
      <c r="K57" s="47" t="s">
        <v>246</v>
      </c>
    </row>
    <row r="58" spans="1:11" x14ac:dyDescent="0.25">
      <c r="K58" s="47" t="s">
        <v>236</v>
      </c>
    </row>
    <row r="59" spans="1:11" x14ac:dyDescent="0.25">
      <c r="K59" s="47" t="s">
        <v>237</v>
      </c>
    </row>
    <row r="60" spans="1:11" x14ac:dyDescent="0.25">
      <c r="K60" s="47" t="s">
        <v>238</v>
      </c>
    </row>
    <row r="61" spans="1:11" x14ac:dyDescent="0.25">
      <c r="K61" s="47" t="s">
        <v>239</v>
      </c>
    </row>
    <row r="62" spans="1:11" x14ac:dyDescent="0.25">
      <c r="K62" s="47" t="s">
        <v>240</v>
      </c>
    </row>
    <row r="63" spans="1:11" x14ac:dyDescent="0.25">
      <c r="K63" s="47" t="s">
        <v>241</v>
      </c>
    </row>
  </sheetData>
  <sortState ref="A3:A52">
    <sortCondition ref="A5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4"/>
  <sheetViews>
    <sheetView zoomScale="70" zoomScaleNormal="70" workbookViewId="0">
      <selection activeCell="D5" sqref="D5"/>
    </sheetView>
  </sheetViews>
  <sheetFormatPr defaultRowHeight="15" x14ac:dyDescent="0.25"/>
  <sheetData>
    <row r="1" spans="1:4" x14ac:dyDescent="0.25">
      <c r="A1" s="1" t="s">
        <v>138</v>
      </c>
      <c r="B1" s="1" t="s">
        <v>139</v>
      </c>
      <c r="C1" s="1" t="s">
        <v>140</v>
      </c>
      <c r="D1" s="1" t="s">
        <v>141</v>
      </c>
    </row>
    <row r="2" spans="1:4" x14ac:dyDescent="0.25">
      <c r="A2" t="s">
        <v>139</v>
      </c>
      <c r="B2" t="s">
        <v>142</v>
      </c>
      <c r="C2" t="s">
        <v>142</v>
      </c>
      <c r="D2" t="s">
        <v>142</v>
      </c>
    </row>
    <row r="3" spans="1:4" x14ac:dyDescent="0.25">
      <c r="A3" t="s">
        <v>140</v>
      </c>
      <c r="C3" t="s">
        <v>143</v>
      </c>
      <c r="D3" t="s">
        <v>143</v>
      </c>
    </row>
    <row r="4" spans="1:4" x14ac:dyDescent="0.25">
      <c r="A4" t="s">
        <v>141</v>
      </c>
      <c r="D4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L16"/>
  <sheetViews>
    <sheetView zoomScale="70" zoomScaleNormal="70" workbookViewId="0">
      <selection activeCell="K41" sqref="K41"/>
    </sheetView>
  </sheetViews>
  <sheetFormatPr defaultRowHeight="15" x14ac:dyDescent="0.25"/>
  <cols>
    <col min="1" max="1" width="2.140625" customWidth="1"/>
    <col min="2" max="2" width="14.140625" style="1" bestFit="1" customWidth="1"/>
    <col min="3" max="3" width="15.140625" customWidth="1"/>
    <col min="4" max="4" width="13.7109375" customWidth="1"/>
    <col min="5" max="5" width="3.7109375" customWidth="1"/>
    <col min="6" max="6" width="13.7109375" customWidth="1"/>
    <col min="7" max="7" width="15.7109375" customWidth="1"/>
    <col min="8" max="8" width="13.7109375" customWidth="1"/>
    <col min="9" max="9" width="3.7109375" customWidth="1"/>
    <col min="10" max="10" width="13.7109375" customWidth="1"/>
    <col min="11" max="11" width="15.5703125" bestFit="1" customWidth="1"/>
    <col min="12" max="13" width="13.85546875" customWidth="1"/>
  </cols>
  <sheetData>
    <row r="1" spans="2:12" x14ac:dyDescent="0.25">
      <c r="B1" s="1" t="s">
        <v>99</v>
      </c>
      <c r="C1" t="s">
        <v>100</v>
      </c>
    </row>
    <row r="2" spans="2:12" x14ac:dyDescent="0.25">
      <c r="B2" s="1" t="s">
        <v>101</v>
      </c>
      <c r="C2" t="s">
        <v>102</v>
      </c>
    </row>
    <row r="3" spans="2:12" x14ac:dyDescent="0.25">
      <c r="B3" s="1" t="s">
        <v>103</v>
      </c>
      <c r="C3" t="s">
        <v>104</v>
      </c>
    </row>
    <row r="4" spans="2:12" x14ac:dyDescent="0.25">
      <c r="B4" s="18"/>
      <c r="C4" s="19"/>
      <c r="D4" s="19"/>
      <c r="E4" s="19"/>
      <c r="F4" s="19"/>
    </row>
    <row r="5" spans="2:12" x14ac:dyDescent="0.25">
      <c r="B5" s="123" t="s">
        <v>137</v>
      </c>
      <c r="C5" s="124"/>
      <c r="D5" s="125"/>
      <c r="E5" s="19"/>
      <c r="F5" s="123" t="s">
        <v>101</v>
      </c>
      <c r="G5" s="124"/>
      <c r="H5" s="125"/>
      <c r="J5" s="123" t="s">
        <v>103</v>
      </c>
      <c r="K5" s="124"/>
      <c r="L5" s="125"/>
    </row>
    <row r="6" spans="2:12" x14ac:dyDescent="0.25">
      <c r="B6" s="20" t="s">
        <v>134</v>
      </c>
      <c r="C6" s="27" t="s">
        <v>135</v>
      </c>
      <c r="D6" s="21" t="s">
        <v>136</v>
      </c>
      <c r="F6" s="20" t="s">
        <v>134</v>
      </c>
      <c r="G6" s="27" t="s">
        <v>135</v>
      </c>
      <c r="H6" s="21" t="s">
        <v>136</v>
      </c>
      <c r="J6" s="20" t="s">
        <v>134</v>
      </c>
      <c r="K6" s="27" t="s">
        <v>135</v>
      </c>
      <c r="L6" s="21" t="s">
        <v>136</v>
      </c>
    </row>
    <row r="7" spans="2:12" x14ac:dyDescent="0.25">
      <c r="B7" s="22">
        <v>0</v>
      </c>
      <c r="C7" s="28">
        <f>IF(B7&lt;=2%,B7,(2%+(B7-2%)/2))</f>
        <v>0</v>
      </c>
      <c r="D7" s="23">
        <f>B7-C7</f>
        <v>0</v>
      </c>
      <c r="F7" s="22">
        <v>0</v>
      </c>
      <c r="G7" s="28">
        <f>IF(F7&lt;=1.5%,F7,(1.5%+(F7-1.5%)/2))</f>
        <v>0</v>
      </c>
      <c r="H7" s="31">
        <f>F7-G7</f>
        <v>0</v>
      </c>
      <c r="J7" s="22">
        <v>0</v>
      </c>
      <c r="K7" s="28">
        <f>IF(J7&lt;=1.25%,J7,(1.25%+(J7-1.25%)/2))</f>
        <v>0</v>
      </c>
      <c r="L7" s="31">
        <f>J7-K7</f>
        <v>0</v>
      </c>
    </row>
    <row r="8" spans="2:12" x14ac:dyDescent="0.25">
      <c r="B8" s="24">
        <v>2.5000000000000001E-3</v>
      </c>
      <c r="C8" s="29">
        <f t="shared" ref="C8:C15" si="0">IF(B8&lt;=2%,B8,(2%+(B8-2%)/2))</f>
        <v>2.5000000000000001E-3</v>
      </c>
      <c r="D8" s="23">
        <f t="shared" ref="D8:D15" si="1">B8-C8</f>
        <v>0</v>
      </c>
      <c r="F8" s="24">
        <v>2.5000000000000001E-3</v>
      </c>
      <c r="G8" s="29">
        <f>IF(F8&lt;=1.5%,F8,(1.5%+(F8-1.5%)/2))</f>
        <v>2.5000000000000001E-3</v>
      </c>
      <c r="H8" s="23">
        <f t="shared" ref="H8:H15" si="2">F8-G8</f>
        <v>0</v>
      </c>
      <c r="J8" s="24">
        <v>2.5000000000000001E-3</v>
      </c>
      <c r="K8" s="29">
        <f>IF(J8&lt;=1.25%,J8,(1.25%+(J8-1.25%)/2))</f>
        <v>2.5000000000000001E-3</v>
      </c>
      <c r="L8" s="23">
        <f t="shared" ref="L8:L15" si="3">J8-K8</f>
        <v>0</v>
      </c>
    </row>
    <row r="9" spans="2:12" x14ac:dyDescent="0.25">
      <c r="B9" s="24">
        <v>5.0000000000000001E-3</v>
      </c>
      <c r="C9" s="29">
        <f t="shared" si="0"/>
        <v>5.0000000000000001E-3</v>
      </c>
      <c r="D9" s="23">
        <f t="shared" si="1"/>
        <v>0</v>
      </c>
      <c r="F9" s="24">
        <v>5.0000000000000001E-3</v>
      </c>
      <c r="G9" s="29">
        <f t="shared" ref="G9:G15" si="4">IF(F9&lt;=1.5%,F9,(1.5%+(F9-1.5%)/2))</f>
        <v>5.0000000000000001E-3</v>
      </c>
      <c r="H9" s="23">
        <f t="shared" si="2"/>
        <v>0</v>
      </c>
      <c r="J9" s="24">
        <v>5.0000000000000001E-3</v>
      </c>
      <c r="K9" s="29">
        <f t="shared" ref="K9:K15" si="5">IF(J9&lt;=1.25%,J9,(1.25%+(J9-1.25%)/2))</f>
        <v>5.0000000000000001E-3</v>
      </c>
      <c r="L9" s="23">
        <f t="shared" si="3"/>
        <v>0</v>
      </c>
    </row>
    <row r="10" spans="2:12" x14ac:dyDescent="0.25">
      <c r="B10" s="24">
        <v>7.4999999999999997E-3</v>
      </c>
      <c r="C10" s="29">
        <f t="shared" si="0"/>
        <v>7.4999999999999997E-3</v>
      </c>
      <c r="D10" s="23">
        <f t="shared" si="1"/>
        <v>0</v>
      </c>
      <c r="F10" s="24">
        <v>7.4999999999999997E-3</v>
      </c>
      <c r="G10" s="29">
        <f t="shared" si="4"/>
        <v>7.4999999999999997E-3</v>
      </c>
      <c r="H10" s="23">
        <f t="shared" si="2"/>
        <v>0</v>
      </c>
      <c r="J10" s="24">
        <v>7.4999999999999997E-3</v>
      </c>
      <c r="K10" s="29">
        <f t="shared" si="5"/>
        <v>7.4999999999999997E-3</v>
      </c>
      <c r="L10" s="23">
        <f t="shared" si="3"/>
        <v>0</v>
      </c>
    </row>
    <row r="11" spans="2:12" x14ac:dyDescent="0.25">
      <c r="B11" s="24">
        <v>0.01</v>
      </c>
      <c r="C11" s="29">
        <f t="shared" si="0"/>
        <v>0.01</v>
      </c>
      <c r="D11" s="23">
        <f t="shared" si="1"/>
        <v>0</v>
      </c>
      <c r="F11" s="24">
        <v>0.01</v>
      </c>
      <c r="G11" s="29">
        <f t="shared" si="4"/>
        <v>0.01</v>
      </c>
      <c r="H11" s="23">
        <f t="shared" si="2"/>
        <v>0</v>
      </c>
      <c r="J11" s="24">
        <v>0.01</v>
      </c>
      <c r="K11" s="29">
        <f t="shared" si="5"/>
        <v>0.01</v>
      </c>
      <c r="L11" s="23">
        <f t="shared" si="3"/>
        <v>0</v>
      </c>
    </row>
    <row r="12" spans="2:12" x14ac:dyDescent="0.25">
      <c r="B12" s="24">
        <v>1.2500000000000001E-2</v>
      </c>
      <c r="C12" s="29">
        <f t="shared" si="0"/>
        <v>1.2500000000000001E-2</v>
      </c>
      <c r="D12" s="23">
        <f t="shared" si="1"/>
        <v>0</v>
      </c>
      <c r="F12" s="24">
        <v>1.2500000000000001E-2</v>
      </c>
      <c r="G12" s="29">
        <f t="shared" si="4"/>
        <v>1.2500000000000001E-2</v>
      </c>
      <c r="H12" s="23">
        <f t="shared" si="2"/>
        <v>0</v>
      </c>
      <c r="J12" s="24">
        <v>1.2500000000000001E-2</v>
      </c>
      <c r="K12" s="29">
        <f t="shared" si="5"/>
        <v>1.2500000000000001E-2</v>
      </c>
      <c r="L12" s="23">
        <f t="shared" si="3"/>
        <v>0</v>
      </c>
    </row>
    <row r="13" spans="2:12" x14ac:dyDescent="0.25">
      <c r="B13" s="24">
        <v>1.4999999999999999E-2</v>
      </c>
      <c r="C13" s="29">
        <f t="shared" si="0"/>
        <v>1.4999999999999999E-2</v>
      </c>
      <c r="D13" s="23">
        <f t="shared" si="1"/>
        <v>0</v>
      </c>
      <c r="F13" s="24">
        <v>1.4999999999999999E-2</v>
      </c>
      <c r="G13" s="29">
        <f t="shared" si="4"/>
        <v>1.4999999999999999E-2</v>
      </c>
      <c r="H13" s="23">
        <f t="shared" si="2"/>
        <v>0</v>
      </c>
      <c r="J13" s="24">
        <v>1.4999999999999999E-2</v>
      </c>
      <c r="K13" s="29">
        <f t="shared" si="5"/>
        <v>1.375E-2</v>
      </c>
      <c r="L13" s="32">
        <f t="shared" si="3"/>
        <v>1.2499999999999994E-3</v>
      </c>
    </row>
    <row r="14" spans="2:12" x14ac:dyDescent="0.25">
      <c r="B14" s="24">
        <v>1.7500000000000002E-2</v>
      </c>
      <c r="C14" s="29">
        <f t="shared" si="0"/>
        <v>1.7500000000000002E-2</v>
      </c>
      <c r="D14" s="23">
        <f t="shared" si="1"/>
        <v>0</v>
      </c>
      <c r="F14" s="24">
        <v>1.7500000000000002E-2</v>
      </c>
      <c r="G14" s="29">
        <f t="shared" si="4"/>
        <v>1.6250000000000001E-2</v>
      </c>
      <c r="H14" s="32">
        <f t="shared" si="2"/>
        <v>1.2500000000000011E-3</v>
      </c>
      <c r="J14" s="24">
        <v>1.7500000000000002E-2</v>
      </c>
      <c r="K14" s="29">
        <f>IF(J14&lt;=1.25%,J14,(1.25%+(J14-1.25%)/2))</f>
        <v>1.5000000000000001E-2</v>
      </c>
      <c r="L14" s="32">
        <f t="shared" si="3"/>
        <v>2.5000000000000005E-3</v>
      </c>
    </row>
    <row r="15" spans="2:12" x14ac:dyDescent="0.25">
      <c r="B15" s="25">
        <v>0.02</v>
      </c>
      <c r="C15" s="30">
        <f t="shared" si="0"/>
        <v>0.02</v>
      </c>
      <c r="D15" s="26">
        <f t="shared" si="1"/>
        <v>0</v>
      </c>
      <c r="F15" s="25">
        <v>0.02</v>
      </c>
      <c r="G15" s="30">
        <f t="shared" si="4"/>
        <v>1.7500000000000002E-2</v>
      </c>
      <c r="H15" s="33">
        <f t="shared" si="2"/>
        <v>2.4999999999999988E-3</v>
      </c>
      <c r="J15" s="25">
        <v>0.02</v>
      </c>
      <c r="K15" s="30">
        <f t="shared" si="5"/>
        <v>1.6250000000000001E-2</v>
      </c>
      <c r="L15" s="33">
        <f t="shared" si="3"/>
        <v>3.7499999999999999E-3</v>
      </c>
    </row>
    <row r="16" spans="2:12" x14ac:dyDescent="0.25">
      <c r="B16" s="2"/>
    </row>
  </sheetData>
  <mergeCells count="3">
    <mergeCell ref="B5:D5"/>
    <mergeCell ref="F5:H5"/>
    <mergeCell ref="J5:L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zoomScale="70" zoomScaleNormal="70" workbookViewId="0">
      <selection activeCell="H23" sqref="H23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CAFED2157754DB58627F35C74DCF7" ma:contentTypeVersion="3" ma:contentTypeDescription="Create a new document." ma:contentTypeScope="" ma:versionID="aafacf45146a04bdaae7ac697bfa9b44">
  <xsd:schema xmlns:xsd="http://www.w3.org/2001/XMLSchema" xmlns:xs="http://www.w3.org/2001/XMLSchema" xmlns:p="http://schemas.microsoft.com/office/2006/metadata/properties" xmlns:ns2="ae9637e7-2aed-4b18-b857-1e50119af52e" targetNamespace="http://schemas.microsoft.com/office/2006/metadata/properties" ma:root="true" ma:fieldsID="7be88e74402de09ad72e230119b2149b" ns2:_="">
    <xsd:import namespace="ae9637e7-2aed-4b18-b857-1e50119af5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637e7-2aed-4b18-b857-1e50119af52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a2e34c0-f1d6-4875-8f4e-778f4a307998" ContentTypeId="0x0101" PreviousValue="false"/>
</file>

<file path=customXml/itemProps1.xml><?xml version="1.0" encoding="utf-8"?>
<ds:datastoreItem xmlns:ds="http://schemas.openxmlformats.org/officeDocument/2006/customXml" ds:itemID="{6A2C686F-9635-4814-A9B5-048E28433F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CA97CA-EAC7-4253-9517-A4657C21A402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e9637e7-2aed-4b18-b857-1e50119af52e"/>
  </ds:schemaRefs>
</ds:datastoreItem>
</file>

<file path=customXml/itemProps3.xml><?xml version="1.0" encoding="utf-8"?>
<ds:datastoreItem xmlns:ds="http://schemas.openxmlformats.org/officeDocument/2006/customXml" ds:itemID="{0F84CF12-C104-4A7C-BF11-1EE084FF29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9637e7-2aed-4b18-b857-1e50119af5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0160ED5-B409-41BC-A61B-604038A859C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28</vt:i4>
      </vt:variant>
    </vt:vector>
  </HeadingPairs>
  <TitlesOfParts>
    <vt:vector size="36" baseType="lpstr">
      <vt:lpstr>Execution Identifier</vt:lpstr>
      <vt:lpstr>mapping</vt:lpstr>
      <vt:lpstr>Execution Logic Tree</vt:lpstr>
      <vt:lpstr>Pricing Calculator</vt:lpstr>
      <vt:lpstr>Data Validation Input</vt:lpstr>
      <vt:lpstr>Term &amp; IO</vt:lpstr>
      <vt:lpstr>Buy-Up Tables</vt:lpstr>
      <vt:lpstr>Market Table</vt:lpstr>
      <vt:lpstr>Buy_Up1</vt:lpstr>
      <vt:lpstr>Buy_Up2</vt:lpstr>
      <vt:lpstr>Buy_Up3</vt:lpstr>
      <vt:lpstr>Fifteen_Yr</vt:lpstr>
      <vt:lpstr>Loan_Amount</vt:lpstr>
      <vt:lpstr>other_1</vt:lpstr>
      <vt:lpstr>other_2</vt:lpstr>
      <vt:lpstr>other_3</vt:lpstr>
      <vt:lpstr>'Execution Identifier'!Print_Area</vt:lpstr>
      <vt:lpstr>'Pricing Calculator'!Print_Area</vt:lpstr>
      <vt:lpstr>Reg_1</vt:lpstr>
      <vt:lpstr>Reg_2</vt:lpstr>
      <vt:lpstr>Reg_3</vt:lpstr>
      <vt:lpstr>Seven_Yr</vt:lpstr>
      <vt:lpstr>sub_1</vt:lpstr>
      <vt:lpstr>sub_2</vt:lpstr>
      <vt:lpstr>sub_3</vt:lpstr>
      <vt:lpstr>'Execution Identifier'!TAHX_1</vt:lpstr>
      <vt:lpstr>TAHX_2</vt:lpstr>
      <vt:lpstr>TAHX_3</vt:lpstr>
      <vt:lpstr>tax_1</vt:lpstr>
      <vt:lpstr>tax_2</vt:lpstr>
      <vt:lpstr>tax_3</vt:lpstr>
      <vt:lpstr>tax_4</vt:lpstr>
      <vt:lpstr>Ten_Yr</vt:lpstr>
      <vt:lpstr>Term</vt:lpstr>
      <vt:lpstr>Total_Units</vt:lpstr>
      <vt:lpstr>VLI_Units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Rincavage, Karl Francis</dc:creator>
  <cp:lastModifiedBy>Versi, Naureen</cp:lastModifiedBy>
  <dcterms:created xsi:type="dcterms:W3CDTF">2017-02-28T21:05:59Z</dcterms:created>
  <dcterms:modified xsi:type="dcterms:W3CDTF">2018-04-09T18:54:08Z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0x010100640CAFED2157754DB58627F35C74DCF7</vt:lpwstr>
  </property>
</Properties>
</file>